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Transcript" sheetId="1" r:id="rId1"/>
    <sheet name="Courses" sheetId="2" r:id="rId2"/>
    <sheet name="GPA" sheetId="3" state="hidden" r:id="rId3"/>
  </sheets>
  <externalReferences>
    <externalReference r:id="rId6"/>
  </externalReferences>
  <definedNames>
    <definedName name="Course_Numbers">'[1]Lists'!#REF!</definedName>
    <definedName name="Grades">'[1]Lists'!$A$2:$A$15</definedName>
  </definedNames>
  <calcPr fullCalcOnLoad="1" iterate="1" iterateCount="100" iterateDelta="0.001"/>
</workbook>
</file>

<file path=xl/sharedStrings.xml><?xml version="1.0" encoding="utf-8"?>
<sst xmlns="http://schemas.openxmlformats.org/spreadsheetml/2006/main" count="570" uniqueCount="349">
  <si>
    <t>Grade</t>
  </si>
  <si>
    <t>BS</t>
  </si>
  <si>
    <t>B</t>
  </si>
  <si>
    <t>CM</t>
  </si>
  <si>
    <t>UM</t>
  </si>
  <si>
    <t>TE</t>
  </si>
  <si>
    <t>B2-101</t>
  </si>
  <si>
    <t>B2-102</t>
  </si>
  <si>
    <t>B2-103</t>
  </si>
  <si>
    <t>B2-110</t>
  </si>
  <si>
    <t>B2-111</t>
  </si>
  <si>
    <t>B2-112</t>
  </si>
  <si>
    <t>B2-113</t>
  </si>
  <si>
    <t>B2-114</t>
  </si>
  <si>
    <t>B2-115</t>
  </si>
  <si>
    <t>B2-119</t>
  </si>
  <si>
    <t>B2-123</t>
  </si>
  <si>
    <t>B2-124</t>
  </si>
  <si>
    <t>B2-140</t>
  </si>
  <si>
    <t>B2-141</t>
  </si>
  <si>
    <t>B2-142</t>
  </si>
  <si>
    <t>B2-143</t>
  </si>
  <si>
    <t>B2-144</t>
  </si>
  <si>
    <t>B2-145</t>
  </si>
  <si>
    <t>B2-201</t>
  </si>
  <si>
    <t>C2-101</t>
  </si>
  <si>
    <t>C2-102</t>
  </si>
  <si>
    <t>C2-103</t>
  </si>
  <si>
    <t>C2-104</t>
  </si>
  <si>
    <t>C2-105</t>
  </si>
  <si>
    <t>C2-106</t>
  </si>
  <si>
    <t>C2-107</t>
  </si>
  <si>
    <t>C2-120</t>
  </si>
  <si>
    <t>C2-130</t>
  </si>
  <si>
    <t>C2-131</t>
  </si>
  <si>
    <t>C2-132</t>
  </si>
  <si>
    <t>C2-140</t>
  </si>
  <si>
    <t>C2-141</t>
  </si>
  <si>
    <t>C2-142</t>
  </si>
  <si>
    <t>C2-200</t>
  </si>
  <si>
    <t>C2-300</t>
  </si>
  <si>
    <t>C2-301</t>
  </si>
  <si>
    <t>C2-302</t>
  </si>
  <si>
    <t>C2-303</t>
  </si>
  <si>
    <t>C3-305</t>
  </si>
  <si>
    <t>T1-109</t>
  </si>
  <si>
    <t>T2-101</t>
  </si>
  <si>
    <t>T2-102</t>
  </si>
  <si>
    <t>T2-103</t>
  </si>
  <si>
    <t>T2-104</t>
  </si>
  <si>
    <t>T2-105</t>
  </si>
  <si>
    <t>T2-106</t>
  </si>
  <si>
    <t>T2-107</t>
  </si>
  <si>
    <t>T2-108</t>
  </si>
  <si>
    <t>T2-109</t>
  </si>
  <si>
    <t>T2-120</t>
  </si>
  <si>
    <t>T2-130</t>
  </si>
  <si>
    <t>T2-131</t>
  </si>
  <si>
    <t>T2-133</t>
  </si>
  <si>
    <t>T2-200</t>
  </si>
  <si>
    <t>T2-300</t>
  </si>
  <si>
    <t>T2-302</t>
  </si>
  <si>
    <t>U2-101</t>
  </si>
  <si>
    <t>U2-102</t>
  </si>
  <si>
    <t>U2-103</t>
  </si>
  <si>
    <t>U2-104</t>
  </si>
  <si>
    <t>U2-105</t>
  </si>
  <si>
    <t>U2-109</t>
  </si>
  <si>
    <t>U2-121</t>
  </si>
  <si>
    <t>U2-130</t>
  </si>
  <si>
    <t>U2-201</t>
  </si>
  <si>
    <t>U2-204</t>
  </si>
  <si>
    <t>U2-300</t>
  </si>
  <si>
    <t>U2-304</t>
  </si>
  <si>
    <t>U3-305</t>
  </si>
  <si>
    <t>The Kingdom of God</t>
  </si>
  <si>
    <t>Intro Bible Interpretation (1)</t>
  </si>
  <si>
    <t>Intro to Bile Intepretation (2)</t>
  </si>
  <si>
    <t>Intro to Biblical Languages</t>
  </si>
  <si>
    <t>O.T. Witness to Christ (1)</t>
  </si>
  <si>
    <t>O.T. Witness to Christ (2)</t>
  </si>
  <si>
    <t>Survey of the Prophets (1)</t>
  </si>
  <si>
    <t>Survey of the Prophets (2)</t>
  </si>
  <si>
    <t>Themes in O.T. Theology: King Rules (1)</t>
  </si>
  <si>
    <t>Themes in O.T. Theology: King Rules (2)</t>
  </si>
  <si>
    <t>The Minor Prophets</t>
  </si>
  <si>
    <t>Nehemiah</t>
  </si>
  <si>
    <t>The Book of Jonah</t>
  </si>
  <si>
    <t>The Epistle of First Peter</t>
  </si>
  <si>
    <t>The Epistle to the Hebrews (1)</t>
  </si>
  <si>
    <t>The Epistle to the Hebrews (2)</t>
  </si>
  <si>
    <t>The Gospel of Mark</t>
  </si>
  <si>
    <t>Ephesians (1)</t>
  </si>
  <si>
    <t>Ephesians (2)</t>
  </si>
  <si>
    <t>The Heart of the Old Testament</t>
  </si>
  <si>
    <t>Foundations for Christian Leaders</t>
  </si>
  <si>
    <t>Becoming an Effective Christian Leader (1): Pastoral Theology</t>
  </si>
  <si>
    <t>Becoming an Effective Christian Leader (2): Tending the Flock</t>
  </si>
  <si>
    <t>Becoming an Effective Christian Leader (3): Training the Flock</t>
  </si>
  <si>
    <t>Becoming An Effective Worship Leader</t>
  </si>
  <si>
    <t>Sermon Preparation and Preaching</t>
  </si>
  <si>
    <t>Pastoral Counseling for Marriages &amp; Families</t>
  </si>
  <si>
    <t>Growing Up in Christ</t>
  </si>
  <si>
    <t>Effective Teaching in the Church</t>
  </si>
  <si>
    <t>Effective Preaching in the Church</t>
  </si>
  <si>
    <t>Effective Discipling in the Church</t>
  </si>
  <si>
    <t>Crisis Ministries</t>
  </si>
  <si>
    <t>Financial Freedom: God's Wisdom for Managing Money in the Christian Home</t>
  </si>
  <si>
    <t>Biblical Counseling for Effective Relationships</t>
  </si>
  <si>
    <t>The Ministry of Reconciliation</t>
  </si>
  <si>
    <t>Independent Study</t>
  </si>
  <si>
    <t>COB: Establishing Urban Churches (Independent Study)</t>
  </si>
  <si>
    <t xml:space="preserve">Biblical Counseling  </t>
  </si>
  <si>
    <t>Strategies for Effective Youth Ministries</t>
  </si>
  <si>
    <t>Perspectives in the World Christian Movement</t>
  </si>
  <si>
    <t>Christian Theology: Christ's Return and the Kingdom of God</t>
  </si>
  <si>
    <t>Christian Theology: God the Father (1)</t>
  </si>
  <si>
    <t>Christian Theology: God the Father (2)</t>
  </si>
  <si>
    <t>Christian Theology: God the Son (1)</t>
  </si>
  <si>
    <t>Christian Theology: God the Son (2)</t>
  </si>
  <si>
    <t>Christian Theology: God the Holy Spirit (1)</t>
  </si>
  <si>
    <t>Christian Theology: God the Holy Spirit (2)</t>
  </si>
  <si>
    <t>Christian Theology: Humanity and the World</t>
  </si>
  <si>
    <t>Christian Theology: Salvation and the Church</t>
  </si>
  <si>
    <t>Church History</t>
  </si>
  <si>
    <t>Introduction to Christian Ethics</t>
  </si>
  <si>
    <t>Theology of Suffering and Theodicy</t>
  </si>
  <si>
    <t>Justice and Righteousness</t>
  </si>
  <si>
    <t>Grounding New Believers</t>
  </si>
  <si>
    <t>The Doctrine of Grace</t>
  </si>
  <si>
    <t>Biblical Basis for Christian Mission</t>
  </si>
  <si>
    <t>Culture and Christian Mission</t>
  </si>
  <si>
    <t>Effective Cross-Cultural Mission</t>
  </si>
  <si>
    <t>Theology fo the City and the Poor for UM</t>
  </si>
  <si>
    <t>Book of Acts in Missions Perspective</t>
  </si>
  <si>
    <t>Prayer and Spiritual Warfare</t>
  </si>
  <si>
    <t>Effective Empowerment Ministries</t>
  </si>
  <si>
    <t>Vision for Mission: Nurturing an Apostolic Heart</t>
  </si>
  <si>
    <t>The Master Plan of Evangelism</t>
  </si>
  <si>
    <t>History of Urban Revival and Renewal Movements</t>
  </si>
  <si>
    <t>CREDITS</t>
  </si>
  <si>
    <t>UCERT</t>
  </si>
  <si>
    <t>Certificate in Urban Theological Studies</t>
  </si>
  <si>
    <t>CCERT</t>
  </si>
  <si>
    <t>Certificate in Christian Leadership Studies</t>
  </si>
  <si>
    <t>MSD</t>
  </si>
  <si>
    <t>Ministerial Studies Diploma</t>
  </si>
  <si>
    <t>Gr Point</t>
  </si>
  <si>
    <t>A+</t>
  </si>
  <si>
    <t>A</t>
  </si>
  <si>
    <t>A-</t>
  </si>
  <si>
    <t>B+</t>
  </si>
  <si>
    <t>B-</t>
  </si>
  <si>
    <t>C+</t>
  </si>
  <si>
    <t>C</t>
  </si>
  <si>
    <t>C-</t>
  </si>
  <si>
    <t>D</t>
  </si>
  <si>
    <t>F</t>
  </si>
  <si>
    <t>Audit</t>
  </si>
  <si>
    <t>N/A</t>
  </si>
  <si>
    <t>I</t>
  </si>
  <si>
    <t>P</t>
  </si>
  <si>
    <t>Pass</t>
  </si>
  <si>
    <t>N/C</t>
  </si>
  <si>
    <t>W</t>
  </si>
  <si>
    <t>XC</t>
  </si>
  <si>
    <t>Xfer Credit</t>
  </si>
  <si>
    <t>COURSE
NUMBER</t>
  </si>
  <si>
    <t>COURSE
DESCRIPTION</t>
  </si>
  <si>
    <t>COURSE
AREA</t>
  </si>
  <si>
    <t>T2-502</t>
  </si>
  <si>
    <t>C2-503</t>
  </si>
  <si>
    <t>U2-504</t>
  </si>
  <si>
    <t>B2-505</t>
  </si>
  <si>
    <t>T2-506</t>
  </si>
  <si>
    <t>C2-507</t>
  </si>
  <si>
    <t>U2-508</t>
  </si>
  <si>
    <t>B2-509</t>
  </si>
  <si>
    <t>T2-510</t>
  </si>
  <si>
    <t>C2-511</t>
  </si>
  <si>
    <t>U2-512</t>
  </si>
  <si>
    <t>B2-513</t>
  </si>
  <si>
    <t>T2-514</t>
  </si>
  <si>
    <t>C2-515</t>
  </si>
  <si>
    <t>U2-516</t>
  </si>
  <si>
    <t>Módulo 1: Conversión y Llamado</t>
  </si>
  <si>
    <t>Módulo 2: El Reino de Dios</t>
  </si>
  <si>
    <t>Módulo 3: Teología de la Iglesia</t>
  </si>
  <si>
    <t>Módulo 4: Fundamentos para las Misiones Cristianas</t>
  </si>
  <si>
    <t>Módulo 5: Interpretación Bíblica</t>
  </si>
  <si>
    <t>Módulo 6: Dios el Padre</t>
  </si>
  <si>
    <t>Módulo 7: Fundamentos del Liderazgo Cristiano</t>
  </si>
  <si>
    <t>Módulo 8: Evangelización y Guerra Espiritual</t>
  </si>
  <si>
    <t>Módulo 9: El Antiguo Testamente testifica de Cristo y Su Reino</t>
  </si>
  <si>
    <t>Módulo 10: Dios, el Hijo</t>
  </si>
  <si>
    <t>Módulo 11: Practicando el Liderazgo Cristiano</t>
  </si>
  <si>
    <t>Módulo 12: Enfoque en la Reproducción</t>
  </si>
  <si>
    <t>Módulo 13: El Nuevo Testamento Testifica de Cristo y Su Reino</t>
  </si>
  <si>
    <t>Módulo 14: Dios, el Espíritu Santo</t>
  </si>
  <si>
    <t>Módulo 15: El Ministerio Facultativo</t>
  </si>
  <si>
    <t>B2-646</t>
  </si>
  <si>
    <t xml:space="preserve">The Gospel of John </t>
  </si>
  <si>
    <t>C3-303</t>
  </si>
  <si>
    <t>Ministry Assesment Project</t>
  </si>
  <si>
    <t xml:space="preserve">Marking Time: Forming Spirituality Through the Christian Year </t>
  </si>
  <si>
    <t>T2-610</t>
  </si>
  <si>
    <t>T1-620</t>
  </si>
  <si>
    <t>T2-620</t>
  </si>
  <si>
    <t>Sacred Roots Workshop: Shaping our Shared Spirituality in Small Group and Body Life</t>
  </si>
  <si>
    <t>T3-620</t>
  </si>
  <si>
    <t>Church Matters: Perspectives from Church History</t>
  </si>
  <si>
    <t>U1-620</t>
  </si>
  <si>
    <t>U2-620</t>
  </si>
  <si>
    <t>B2-601</t>
  </si>
  <si>
    <t>T2-602</t>
  </si>
  <si>
    <t>C2-603</t>
  </si>
  <si>
    <t>U2-604</t>
  </si>
  <si>
    <t>B2-605</t>
  </si>
  <si>
    <t>T2-606</t>
  </si>
  <si>
    <t>C2-607</t>
  </si>
  <si>
    <t>U2-608</t>
  </si>
  <si>
    <t>B2-609</t>
  </si>
  <si>
    <t>C2-611</t>
  </si>
  <si>
    <t>U2-612</t>
  </si>
  <si>
    <t>B2-613</t>
  </si>
  <si>
    <t>T2-614</t>
  </si>
  <si>
    <t>C2-615</t>
  </si>
  <si>
    <t>U2-616</t>
  </si>
  <si>
    <t>B2-204</t>
  </si>
  <si>
    <t>Bibliology: How We Got Our Bibles</t>
  </si>
  <si>
    <t>B3-204</t>
  </si>
  <si>
    <t>U2-151</t>
  </si>
  <si>
    <t>Managing Projects for Ministry</t>
  </si>
  <si>
    <t>U3-151</t>
  </si>
  <si>
    <t>U3-221</t>
  </si>
  <si>
    <t>U2-221</t>
  </si>
  <si>
    <t>T3-401</t>
  </si>
  <si>
    <t>URW: An Authentic Calling</t>
  </si>
  <si>
    <t>T3-402</t>
  </si>
  <si>
    <t>URW: OT Witness to Christ and His Kingdom</t>
  </si>
  <si>
    <t>C3-304</t>
  </si>
  <si>
    <t>Rescue the Perishing</t>
  </si>
  <si>
    <t>C2-304</t>
  </si>
  <si>
    <t>C3-401</t>
  </si>
  <si>
    <t>C2-401</t>
  </si>
  <si>
    <t>C1-401</t>
  </si>
  <si>
    <t>Module 3: Theology of the Church, Capstone</t>
  </si>
  <si>
    <t>Module 4: Foundations for Christian Mission, Capstone</t>
  </si>
  <si>
    <t>Module 2: The Kingdom of God, Capstone</t>
  </si>
  <si>
    <t>Module 1: Conversion and Calling, Capstone</t>
  </si>
  <si>
    <t>Module 5: Bible Interpretation, Capstone</t>
  </si>
  <si>
    <t>Module 6: God the Father, Capstone</t>
  </si>
  <si>
    <t>Module 7: Foundations of Christian Leadership, Capstone</t>
  </si>
  <si>
    <t>Module 8: Evangelism and Spiritual Warfare, Capstone</t>
  </si>
  <si>
    <t>Module 9: The OT Witness to Christ and His Kingdom, Capstone</t>
  </si>
  <si>
    <t>Module 10: God the Son, Capstone</t>
  </si>
  <si>
    <t>Module 11: Practicing Christian Leadership, Capstone</t>
  </si>
  <si>
    <t>Module 12: Focus on Reproduction, Capstone</t>
  </si>
  <si>
    <t>Module 13: The NT Witness to Christ and His Kingdom, Capstone</t>
  </si>
  <si>
    <t>Module 14: God the Holy Spirit, Capstone</t>
  </si>
  <si>
    <t>Module 15: The Equipping Ministry, Capstone</t>
  </si>
  <si>
    <t>Module 16: Doing Justice and Loving Mercy, Capstone</t>
  </si>
  <si>
    <t>English Capstone</t>
  </si>
  <si>
    <t>Spanish Capstone</t>
  </si>
  <si>
    <t>Christian Ministry Courses</t>
  </si>
  <si>
    <t>Biblical Studies Courses</t>
  </si>
  <si>
    <t>Theology and Ethics Courses</t>
  </si>
  <si>
    <t>Certificate Programs</t>
  </si>
  <si>
    <t>C2-404</t>
  </si>
  <si>
    <t>URW: A Compelling Testimiony</t>
  </si>
  <si>
    <t>Church Matters: Persepctives from Church History</t>
  </si>
  <si>
    <t>T2-413</t>
  </si>
  <si>
    <t>New Testament Witness to Christ and His Kingdom (PRECAP)</t>
  </si>
  <si>
    <t>The Bible and the Future</t>
  </si>
  <si>
    <t>U1-151</t>
  </si>
  <si>
    <t>U1-404</t>
  </si>
  <si>
    <t>URW: A Compelling Testimony</t>
  </si>
  <si>
    <t>U3-401</t>
  </si>
  <si>
    <t>The Master the Bible Workshop</t>
  </si>
  <si>
    <t>B1-646</t>
  </si>
  <si>
    <t>B3-646</t>
  </si>
  <si>
    <t>C1-404</t>
  </si>
  <si>
    <t>C3-404</t>
  </si>
  <si>
    <t>T1-740</t>
  </si>
  <si>
    <t>T2-740</t>
  </si>
  <si>
    <t>T3-740</t>
  </si>
  <si>
    <t>Módulo 16: Haciendo Justicia y Amando la Misericordia</t>
  </si>
  <si>
    <t>U2-401</t>
  </si>
  <si>
    <t>U1-401</t>
  </si>
  <si>
    <t>U2-404</t>
  </si>
  <si>
    <t>U3-404</t>
  </si>
  <si>
    <t>B1-403</t>
  </si>
  <si>
    <t>URW: A Biblical Vision; Mastering the NT Witness to Christ</t>
  </si>
  <si>
    <t>B2-403</t>
  </si>
  <si>
    <t>B3-403</t>
  </si>
  <si>
    <t>B1-402</t>
  </si>
  <si>
    <t>URW: A Biblical Vision; Mastering the OT Witness to Christ</t>
  </si>
  <si>
    <t>B2-402</t>
  </si>
  <si>
    <t>B3-402</t>
  </si>
  <si>
    <t>U1-201</t>
  </si>
  <si>
    <t>U3-201</t>
  </si>
  <si>
    <t>Winning the World: Facilitating Urban Church Planting Movements</t>
  </si>
  <si>
    <t>U1-221</t>
  </si>
  <si>
    <t>Urban Missions Courses</t>
  </si>
  <si>
    <t>B2-501</t>
  </si>
  <si>
    <t>T1-630</t>
  </si>
  <si>
    <t>T1-640</t>
  </si>
  <si>
    <t>T1-625</t>
  </si>
  <si>
    <t>T2-625</t>
  </si>
  <si>
    <t>T3-625</t>
  </si>
  <si>
    <t>T2-630</t>
  </si>
  <si>
    <t>T3-630</t>
  </si>
  <si>
    <t>T2-640</t>
  </si>
  <si>
    <t>T3-640</t>
  </si>
  <si>
    <t>U1-640</t>
  </si>
  <si>
    <t>U2-640</t>
  </si>
  <si>
    <t>U3-640</t>
  </si>
  <si>
    <t>B1-630</t>
  </si>
  <si>
    <t>B2-630</t>
  </si>
  <si>
    <t>B3-630</t>
  </si>
  <si>
    <t>C1-151</t>
  </si>
  <si>
    <t>C2-151</t>
  </si>
  <si>
    <t>C3-151</t>
  </si>
  <si>
    <t>T1-151</t>
  </si>
  <si>
    <t>T2-151</t>
  </si>
  <si>
    <t>T3-151</t>
  </si>
  <si>
    <t>Certificado en Estudios de Liderazgo Cristiano</t>
  </si>
  <si>
    <t>CCERTS</t>
  </si>
  <si>
    <t>Instituto Ministerial Urbano</t>
  </si>
  <si>
    <t>de Iglesia Monte Calvario</t>
  </si>
  <si>
    <t>Transcripción</t>
  </si>
  <si>
    <t>Estudiante</t>
  </si>
  <si>
    <t xml:space="preserve">Número de estudiante:    </t>
  </si>
  <si>
    <t>Semestre</t>
  </si>
  <si>
    <t>Número 
de Curso</t>
  </si>
  <si>
    <t>Descripción del Curso</t>
  </si>
  <si>
    <t>Tipo de
curso</t>
  </si>
  <si>
    <t>Área de
estudio</t>
  </si>
  <si>
    <t>Crédito</t>
  </si>
  <si>
    <t>Notas</t>
  </si>
  <si>
    <t>Puntaje
de notas</t>
  </si>
  <si>
    <t>Totals</t>
  </si>
  <si>
    <t xml:space="preserve">CRÉDITO TOTAL POR ÁREA DE ESTUDIO </t>
  </si>
  <si>
    <t>Estudios Bíblicos</t>
  </si>
  <si>
    <t>Ministerio Cristiano</t>
  </si>
  <si>
    <t>Misiones Urbanas</t>
  </si>
  <si>
    <t>Teología y Ética</t>
  </si>
  <si>
    <r>
      <t xml:space="preserve">    </t>
    </r>
    <r>
      <rPr>
        <b/>
        <i/>
        <sz val="10"/>
        <rFont val="Arial"/>
        <family val="2"/>
      </rPr>
      <t>Transcripción GPA:</t>
    </r>
  </si>
  <si>
    <r>
      <rPr>
        <b/>
        <sz val="9"/>
        <rFont val="Arial"/>
        <family val="2"/>
      </rPr>
      <t>Nota: la mayoría de los satélites de TUMI ofrecen el Certificado en Estudios de Liderazgo Cristiano (CLS, siglas en Inglés)</t>
    </r>
    <r>
      <rPr>
        <sz val="9"/>
        <rFont val="Arial"/>
        <family val="2"/>
      </rPr>
      <t xml:space="preserve">
TUMI ofrece otros programas de diplomas y certificados, pero el satélite debe presentar en primer lugar el diseño 
del programa y recibir la aprobación del Director de TUMI.
CLS (Piedra Angular) y otros certificados especiales aprobados por TUMI requieren de 32 créditos 
(generalmente 8 créditos en cada una de las EB, MC, MU, y TE)
El "Diploma de Ministerio" de TUMI (no se ofrece en todos los satélites) requiere la terminación de un certificado de TUMI de 32 créditos, 
más uno adicional de 32 créditos (64 créditos totales; 16 en total en cada EB, MC, MU y TE)
</t>
    </r>
    <r>
      <rPr>
        <i/>
        <sz val="9"/>
        <rFont val="Arial"/>
        <family val="2"/>
      </rPr>
      <t>Consultar en www.tumi.org  para obtener detalles sobre la presentación de un programa de certificado o diploma para su aprobación.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</si>
</sst>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0_);\(#,##0.000\)"/>
  </numFmts>
  <fonts count="45">
    <font>
      <sz val="10"/>
      <name val="Arial"/>
      <family val="0"/>
    </font>
    <font>
      <sz val="11"/>
      <color indexed="8"/>
      <name val="Calibri"/>
      <family val="2"/>
    </font>
    <font>
      <b/>
      <sz val="10"/>
      <name val="Arial"/>
      <family val="2"/>
    </font>
    <font>
      <sz val="8"/>
      <name val="Arial"/>
      <family val="2"/>
    </font>
    <font>
      <b/>
      <i/>
      <sz val="10"/>
      <name val="Arial"/>
      <family val="2"/>
    </font>
    <font>
      <b/>
      <sz val="24"/>
      <name val="Arial"/>
      <family val="2"/>
    </font>
    <font>
      <b/>
      <i/>
      <sz val="16"/>
      <name val="Arial"/>
      <family val="2"/>
    </font>
    <font>
      <sz val="16"/>
      <name val="Arial"/>
      <family val="2"/>
    </font>
    <font>
      <sz val="10"/>
      <color indexed="12"/>
      <name val="Arial"/>
      <family val="2"/>
    </font>
    <font>
      <sz val="9"/>
      <name val="Arial"/>
      <family val="2"/>
    </font>
    <font>
      <b/>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right style="thin"/>
      <top style="double"/>
      <bottom/>
    </border>
    <border>
      <left style="thin"/>
      <right style="thin"/>
      <top/>
      <bottom/>
    </border>
    <border>
      <left style="thin"/>
      <right style="thin"/>
      <top style="double"/>
      <bottom>
        <color indexed="63"/>
      </bottom>
    </border>
    <border>
      <left style="double"/>
      <right style="thin"/>
      <top/>
      <bottom/>
    </border>
    <border>
      <left style="double"/>
      <right>
        <color indexed="63"/>
      </right>
      <top style="double"/>
      <bottom style="double"/>
    </border>
    <border>
      <left>
        <color indexed="63"/>
      </left>
      <right>
        <color indexed="63"/>
      </right>
      <top style="double"/>
      <bottom style="double"/>
    </border>
    <border>
      <left/>
      <right style="double"/>
      <top style="double"/>
      <bottom style="double"/>
    </border>
    <border>
      <left style="thin"/>
      <right style="double"/>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xf>
    <xf numFmtId="0" fontId="2" fillId="0" borderId="10" xfId="0" applyFont="1" applyBorder="1" applyAlignment="1">
      <alignment vertical="top" wrapText="1"/>
    </xf>
    <xf numFmtId="0" fontId="2" fillId="0" borderId="10" xfId="0" applyFont="1" applyBorder="1" applyAlignment="1">
      <alignment vertical="top"/>
    </xf>
    <xf numFmtId="0" fontId="0" fillId="0" borderId="0" xfId="0" applyAlignment="1">
      <alignment horizontal="right"/>
    </xf>
    <xf numFmtId="0" fontId="2" fillId="0" borderId="10" xfId="0" applyFont="1" applyBorder="1" applyAlignment="1">
      <alignment/>
    </xf>
    <xf numFmtId="0" fontId="2" fillId="0" borderId="10" xfId="0" applyFont="1" applyBorder="1" applyAlignment="1">
      <alignment horizontal="right"/>
    </xf>
    <xf numFmtId="0" fontId="0" fillId="0" borderId="0" xfId="0" applyFont="1" applyAlignment="1">
      <alignment/>
    </xf>
    <xf numFmtId="0" fontId="2" fillId="0" borderId="0" xfId="0" applyFont="1" applyBorder="1" applyAlignment="1">
      <alignment vertical="top" wrapText="1"/>
    </xf>
    <xf numFmtId="0" fontId="2" fillId="0" borderId="0" xfId="0" applyFont="1" applyBorder="1" applyAlignment="1">
      <alignment vertical="top"/>
    </xf>
    <xf numFmtId="0" fontId="4" fillId="0" borderId="0" xfId="0" applyFont="1" applyAlignment="1">
      <alignment/>
    </xf>
    <xf numFmtId="0" fontId="2" fillId="0" borderId="0" xfId="0" applyFont="1" applyAlignment="1">
      <alignment wrapText="1"/>
    </xf>
    <xf numFmtId="0" fontId="4" fillId="0" borderId="0" xfId="0" applyFont="1" applyAlignment="1">
      <alignment wrapText="1"/>
    </xf>
    <xf numFmtId="0" fontId="2" fillId="0" borderId="0" xfId="0" applyFont="1" applyBorder="1" applyAlignment="1">
      <alignment wrapText="1"/>
    </xf>
    <xf numFmtId="0" fontId="2" fillId="0" borderId="0" xfId="0" applyFont="1" applyAlignment="1" applyProtection="1">
      <alignment/>
      <protection locked="0"/>
    </xf>
    <xf numFmtId="0" fontId="0" fillId="0" borderId="0" xfId="0" applyAlignment="1" applyProtection="1">
      <alignment/>
      <protection locked="0"/>
    </xf>
    <xf numFmtId="0" fontId="0" fillId="0" borderId="0" xfId="0" applyFill="1" applyBorder="1" applyAlignment="1" applyProtection="1">
      <alignment horizontal="left"/>
      <protection locked="0"/>
    </xf>
    <xf numFmtId="0" fontId="0" fillId="0"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6" xfId="0" applyBorder="1" applyAlignment="1" applyProtection="1">
      <alignment horizontal="center"/>
      <protection locked="0"/>
    </xf>
    <xf numFmtId="0" fontId="0" fillId="0" borderId="16" xfId="0"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wrapText="1"/>
      <protection locked="0"/>
    </xf>
    <xf numFmtId="0" fontId="0" fillId="0" borderId="16" xfId="0" applyBorder="1" applyAlignment="1" applyProtection="1">
      <alignment/>
      <protection locked="0"/>
    </xf>
    <xf numFmtId="0" fontId="2" fillId="0" borderId="16" xfId="0" applyFont="1" applyBorder="1" applyAlignment="1" applyProtection="1">
      <alignment horizontal="center" vertical="center"/>
      <protection locked="0"/>
    </xf>
    <xf numFmtId="164" fontId="2" fillId="0" borderId="16" xfId="0" applyNumberFormat="1" applyFont="1" applyBorder="1" applyAlignment="1" applyProtection="1">
      <alignment horizontal="center" vertical="center"/>
      <protection locked="0"/>
    </xf>
    <xf numFmtId="165" fontId="2" fillId="0" borderId="17" xfId="0" applyNumberFormat="1" applyFont="1" applyBorder="1" applyAlignment="1" applyProtection="1">
      <alignment horizontal="center" vertical="center"/>
      <protection locked="0"/>
    </xf>
    <xf numFmtId="0" fontId="0" fillId="0" borderId="0" xfId="0" applyBorder="1" applyAlignment="1" applyProtection="1">
      <alignment/>
      <protection locked="0"/>
    </xf>
    <xf numFmtId="39" fontId="0" fillId="0" borderId="0" xfId="0" applyNumberFormat="1" applyBorder="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horizontal="left"/>
      <protection locked="0"/>
    </xf>
    <xf numFmtId="0" fontId="0" fillId="0" borderId="0" xfId="0" applyFont="1" applyAlignment="1" applyProtection="1">
      <alignment/>
      <protection locked="0"/>
    </xf>
    <xf numFmtId="39" fontId="2" fillId="0" borderId="0" xfId="0" applyNumberFormat="1" applyFont="1" applyBorder="1" applyAlignment="1" applyProtection="1">
      <alignment horizontal="right"/>
      <protection locked="0"/>
    </xf>
    <xf numFmtId="0" fontId="0" fillId="0" borderId="12" xfId="0" applyBorder="1" applyAlignment="1" applyProtection="1">
      <alignment vertical="center"/>
      <protection hidden="1"/>
    </xf>
    <xf numFmtId="0" fontId="0" fillId="0" borderId="12" xfId="0" applyBorder="1" applyAlignment="1" applyProtection="1">
      <alignment horizontal="center" vertical="center"/>
      <protection hidden="1"/>
    </xf>
    <xf numFmtId="39" fontId="0" fillId="0" borderId="18" xfId="0" applyNumberFormat="1" applyBorder="1" applyAlignment="1" applyProtection="1">
      <alignment horizontal="center" vertical="center"/>
      <protection hidden="1"/>
    </xf>
    <xf numFmtId="0" fontId="9" fillId="33" borderId="0" xfId="0" applyFont="1" applyFill="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5"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0" fillId="0" borderId="0" xfId="0" applyFont="1" applyAlignment="1" applyProtection="1">
      <alignment horizontal="right"/>
      <protection locked="0"/>
    </xf>
    <xf numFmtId="0" fontId="0" fillId="0" borderId="0" xfId="0" applyAlignment="1" applyProtection="1">
      <alignment horizontal="right"/>
      <protection locked="0"/>
    </xf>
    <xf numFmtId="0" fontId="2" fillId="0" borderId="0" xfId="0" applyFont="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wnloads\SPANtransrev_master_2003%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cript"/>
      <sheetName val="Lists"/>
      <sheetName val="GPA"/>
    </sheetNames>
    <sheetDataSet>
      <sheetData sheetId="1">
        <row r="2">
          <cell r="A2" t="str">
            <v>A+</v>
          </cell>
        </row>
        <row r="3">
          <cell r="A3" t="str">
            <v>A</v>
          </cell>
        </row>
        <row r="4">
          <cell r="A4" t="str">
            <v>A-</v>
          </cell>
        </row>
        <row r="5">
          <cell r="A5" t="str">
            <v>B+</v>
          </cell>
        </row>
        <row r="6">
          <cell r="A6" t="str">
            <v>B</v>
          </cell>
        </row>
        <row r="7">
          <cell r="A7" t="str">
            <v>B-</v>
          </cell>
        </row>
        <row r="8">
          <cell r="A8" t="str">
            <v>C+</v>
          </cell>
        </row>
        <row r="9">
          <cell r="A9" t="str">
            <v>C</v>
          </cell>
        </row>
        <row r="10">
          <cell r="A10" t="str">
            <v>C-</v>
          </cell>
        </row>
        <row r="11">
          <cell r="A11" t="str">
            <v>D</v>
          </cell>
        </row>
        <row r="12">
          <cell r="A12" t="str">
            <v>F</v>
          </cell>
        </row>
        <row r="13">
          <cell r="A13" t="str">
            <v>P</v>
          </cell>
        </row>
        <row r="14">
          <cell r="A14" t="str">
            <v>I</v>
          </cell>
        </row>
        <row r="15">
          <cell r="A15" t="str">
            <v>AUDIT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4"/>
  <sheetViews>
    <sheetView zoomScalePageLayoutView="0" workbookViewId="0" topLeftCell="A1">
      <selection activeCell="D19" sqref="D19"/>
    </sheetView>
  </sheetViews>
  <sheetFormatPr defaultColWidth="9.140625" defaultRowHeight="12.75"/>
  <cols>
    <col min="1" max="1" width="14.57421875" style="15" customWidth="1"/>
    <col min="2" max="2" width="11.140625" style="15" customWidth="1"/>
    <col min="3" max="3" width="55.00390625" style="15" customWidth="1"/>
    <col min="4" max="6" width="9.140625" style="15" customWidth="1"/>
    <col min="7" max="7" width="10.421875" style="15" customWidth="1"/>
    <col min="8" max="8" width="15.140625" style="15" customWidth="1"/>
    <col min="9" max="16384" width="9.140625" style="15" customWidth="1"/>
  </cols>
  <sheetData>
    <row r="1" spans="1:8" ht="30">
      <c r="A1" s="49" t="s">
        <v>328</v>
      </c>
      <c r="B1" s="50"/>
      <c r="C1" s="50"/>
      <c r="D1" s="50"/>
      <c r="E1" s="50"/>
      <c r="F1" s="50"/>
      <c r="G1" s="50"/>
      <c r="H1" s="50"/>
    </row>
    <row r="2" spans="1:8" ht="30">
      <c r="A2" s="49" t="s">
        <v>329</v>
      </c>
      <c r="B2" s="51"/>
      <c r="C2" s="51"/>
      <c r="D2" s="51"/>
      <c r="E2" s="51"/>
      <c r="F2" s="51"/>
      <c r="G2" s="51"/>
      <c r="H2" s="51"/>
    </row>
    <row r="3" spans="1:8" ht="20.25">
      <c r="A3" s="52" t="s">
        <v>330</v>
      </c>
      <c r="B3" s="53"/>
      <c r="C3" s="53"/>
      <c r="D3" s="53"/>
      <c r="E3" s="53"/>
      <c r="F3" s="53"/>
      <c r="G3" s="53"/>
      <c r="H3" s="53"/>
    </row>
    <row r="4" ht="12.75">
      <c r="A4" s="14"/>
    </row>
    <row r="5" ht="12.75">
      <c r="A5" s="14" t="s">
        <v>331</v>
      </c>
    </row>
    <row r="6" ht="12.75">
      <c r="A6" s="14"/>
    </row>
    <row r="7" spans="1:8" ht="12.75">
      <c r="A7" s="14"/>
      <c r="E7" s="54" t="s">
        <v>332</v>
      </c>
      <c r="F7" s="55"/>
      <c r="G7" s="55"/>
      <c r="H7" s="16"/>
    </row>
    <row r="8" ht="13.5" thickBot="1"/>
    <row r="9" spans="1:8" ht="27" thickBot="1" thickTop="1">
      <c r="A9" s="29" t="s">
        <v>333</v>
      </c>
      <c r="B9" s="30" t="s">
        <v>334</v>
      </c>
      <c r="C9" s="31" t="s">
        <v>335</v>
      </c>
      <c r="D9" s="30" t="s">
        <v>336</v>
      </c>
      <c r="E9" s="30" t="s">
        <v>337</v>
      </c>
      <c r="F9" s="32" t="s">
        <v>338</v>
      </c>
      <c r="G9" s="32" t="s">
        <v>339</v>
      </c>
      <c r="H9" s="33" t="s">
        <v>340</v>
      </c>
    </row>
    <row r="10" spans="1:8" ht="13.5" thickTop="1">
      <c r="A10" s="17"/>
      <c r="B10" s="18"/>
      <c r="C10" s="44">
        <f>IF(ISERROR(IF(ISBLANK(B10),"",VLOOKUP(B10,Courses!$A:$D,2,0))),"Invalid Course Number!",IF(ISBLANK(B10),"",VLOOKUP(B10,Courses!$A:$D,2,0)))</f>
      </c>
      <c r="D10" s="19"/>
      <c r="E10" s="45">
        <f>IF(ISERROR(IF(ISBLANK(B10),"",VLOOKUP(B10,Courses!$A:$D,3,0))),"",IF(ISBLANK(B10),"",VLOOKUP(B10,Courses!$A:$D,3,0)))</f>
      </c>
      <c r="F10" s="45">
        <f>IF(ISERROR(IF(ISBLANK(B10),"",VLOOKUP(B10,Courses!$A:$D,4,0))),"",IF(ISBLANK(B10),"",IF(OR(G10="AUDIT",G10="I"),0,VLOOKUP(B10,Courses!$A:$D,4,0))))</f>
      </c>
      <c r="G10" s="20"/>
      <c r="H10" s="46">
        <f>IF(ISERROR(IF(ISBLANK(G10),"",VLOOKUP(G10,GPA!A:B,2,0))),"",IF(ISBLANK(G10),"",VLOOKUP(G10,GPA!A:B,2,0)))</f>
      </c>
    </row>
    <row r="11" spans="1:8" ht="12.75">
      <c r="A11" s="21"/>
      <c r="B11" s="18"/>
      <c r="C11" s="44">
        <f>IF(ISERROR(IF(ISBLANK(B11),"",VLOOKUP(B11,Courses!$A:$D,2,0))),"Invalid Course Number!",IF(ISBLANK(B11),"",VLOOKUP(B11,Courses!$A:$D,2,0)))</f>
      </c>
      <c r="D11" s="18"/>
      <c r="E11" s="45">
        <f>IF(ISERROR(IF(ISBLANK(B11),"",VLOOKUP(B11,Courses!$A:$D,3,0))),"",IF(ISBLANK(B11),"",VLOOKUP(B11,Courses!$A:$D,3,0)))</f>
      </c>
      <c r="F11" s="45">
        <f>IF(ISERROR(IF(ISBLANK(B11),"",VLOOKUP(B11,Courses!$A:$D,4,0))),"",IF(ISBLANK(B11),"",IF(OR(G11="AUDIT",G11="I"),0,VLOOKUP(B11,Courses!$A:$D,4,0))))</f>
      </c>
      <c r="G11" s="22"/>
      <c r="H11" s="46">
        <f>IF(ISERROR(IF(ISBLANK(G11),"",VLOOKUP(G11,GPA!A:B,2,0))),"",IF(ISBLANK(G11),"",VLOOKUP(G11,GPA!A:B,2,0)))</f>
      </c>
    </row>
    <row r="12" spans="1:8" ht="12.75">
      <c r="A12" s="21"/>
      <c r="B12" s="18"/>
      <c r="C12" s="44">
        <f>IF(ISERROR(IF(ISBLANK(B12),"",VLOOKUP(B12,Courses!$A:$D,2,0))),"Invalid Course Number!",IF(ISBLANK(B12),"",VLOOKUP(B12,Courses!$A:$D,2,0)))</f>
      </c>
      <c r="D12" s="18"/>
      <c r="E12" s="45">
        <f>IF(ISERROR(IF(ISBLANK(B12),"",VLOOKUP(B12,Courses!$A:$D,3,0))),"",IF(ISBLANK(B12),"",VLOOKUP(B12,Courses!$A:$D,3,0)))</f>
      </c>
      <c r="F12" s="45">
        <f>IF(ISERROR(IF(ISBLANK(B12),"",VLOOKUP(B12,Courses!$A:$D,4,0))),"",IF(ISBLANK(B12),"",IF(OR(G12="AUDIT",G12="I"),0,VLOOKUP(B12,Courses!$A:$D,4,0))))</f>
      </c>
      <c r="G12" s="22"/>
      <c r="H12" s="46">
        <f>IF(ISERROR(IF(ISBLANK(G12),"",VLOOKUP(G12,GPA!A:B,2,0))),"",IF(ISBLANK(G12),"",VLOOKUP(G12,GPA!A:B,2,0)))</f>
      </c>
    </row>
    <row r="13" spans="1:8" ht="12.75">
      <c r="A13" s="21"/>
      <c r="B13" s="18"/>
      <c r="C13" s="44">
        <f>IF(ISERROR(IF(ISBLANK(B13),"",VLOOKUP(B13,Courses!$A:$D,2,0))),"Invalid Course Number!",IF(ISBLANK(B13),"",VLOOKUP(B13,Courses!$A:$D,2,0)))</f>
      </c>
      <c r="D13" s="18"/>
      <c r="E13" s="45">
        <f>IF(ISERROR(IF(ISBLANK(B13),"",VLOOKUP(B13,Courses!$A:$D,3,0))),"",IF(ISBLANK(B13),"",VLOOKUP(B13,Courses!$A:$D,3,0)))</f>
      </c>
      <c r="F13" s="45">
        <f>IF(ISERROR(IF(ISBLANK(B13),"",VLOOKUP(B13,Courses!$A:$D,4,0))),"",IF(ISBLANK(B13),"",IF(OR(G13="AUDIT",G13="I"),0,VLOOKUP(B13,Courses!$A:$D,4,0))))</f>
      </c>
      <c r="G13" s="22"/>
      <c r="H13" s="46">
        <f>IF(ISERROR(IF(ISBLANK(G13),"",VLOOKUP(G13,GPA!A:B,2,0))),"",IF(ISBLANK(G13),"",VLOOKUP(G13,GPA!A:B,2,0)))</f>
      </c>
    </row>
    <row r="14" spans="1:8" ht="12.75">
      <c r="A14" s="21"/>
      <c r="B14" s="18"/>
      <c r="C14" s="44">
        <f>IF(ISERROR(IF(ISBLANK(B14),"",VLOOKUP(B14,Courses!$A:$D,2,0))),"Invalid Course Number!",IF(ISBLANK(B14),"",VLOOKUP(B14,Courses!$A:$D,2,0)))</f>
      </c>
      <c r="D14" s="18"/>
      <c r="E14" s="45">
        <f>IF(ISERROR(IF(ISBLANK(B14),"",VLOOKUP(B14,Courses!$A:$D,3,0))),"",IF(ISBLANK(B14),"",VLOOKUP(B14,Courses!$A:$D,3,0)))</f>
      </c>
      <c r="F14" s="45">
        <f>IF(ISERROR(IF(ISBLANK(B14),"",VLOOKUP(B14,Courses!$A:$D,4,0))),"",IF(ISBLANK(B14),"",IF(OR(G14="AUDIT",G14="I"),0,VLOOKUP(B14,Courses!$A:$D,4,0))))</f>
      </c>
      <c r="G14" s="22"/>
      <c r="H14" s="46">
        <f>IF(ISERROR(IF(ISBLANK(G14),"",VLOOKUP(G14,GPA!A:B,2,0))),"",IF(ISBLANK(G14),"",VLOOKUP(G14,GPA!A:B,2,0)))</f>
      </c>
    </row>
    <row r="15" spans="1:8" ht="12.75">
      <c r="A15" s="21"/>
      <c r="B15" s="18"/>
      <c r="C15" s="44">
        <f>IF(ISERROR(IF(ISBLANK(B15),"",VLOOKUP(B15,Courses!$A:$D,2,0))),"Invalid Course Number!",IF(ISBLANK(B15),"",VLOOKUP(B15,Courses!$A:$D,2,0)))</f>
      </c>
      <c r="D15" s="18"/>
      <c r="E15" s="45">
        <f>IF(ISERROR(IF(ISBLANK(B15),"",VLOOKUP(B15,Courses!$A:$D,3,0))),"",IF(ISBLANK(B15),"",VLOOKUP(B15,Courses!$A:$D,3,0)))</f>
      </c>
      <c r="F15" s="45">
        <f>IF(ISERROR(IF(ISBLANK(B15),"",VLOOKUP(B15,Courses!$A:$D,4,0))),"",IF(ISBLANK(B15),"",IF(OR(G15="AUDIT",G15="I"),0,VLOOKUP(B15,Courses!$A:$D,4,0))))</f>
      </c>
      <c r="G15" s="22"/>
      <c r="H15" s="46">
        <f>IF(ISERROR(IF(ISBLANK(G15),"",VLOOKUP(G15,GPA!A:B,2,0))),"",IF(ISBLANK(G15),"",VLOOKUP(G15,GPA!A:B,2,0)))</f>
      </c>
    </row>
    <row r="16" spans="1:8" ht="12.75">
      <c r="A16" s="21"/>
      <c r="B16" s="18"/>
      <c r="C16" s="44">
        <f>IF(ISERROR(IF(ISBLANK(B16),"",VLOOKUP(B16,Courses!$A:$D,2,0))),"Invalid Course Number!",IF(ISBLANK(B16),"",VLOOKUP(B16,Courses!$A:$D,2,0)))</f>
      </c>
      <c r="D16" s="18"/>
      <c r="E16" s="45">
        <f>IF(ISERROR(IF(ISBLANK(B16),"",VLOOKUP(B16,Courses!$A:$D,3,0))),"",IF(ISBLANK(B16),"",VLOOKUP(B16,Courses!$A:$D,3,0)))</f>
      </c>
      <c r="F16" s="45">
        <f>IF(ISERROR(IF(ISBLANK(B16),"",VLOOKUP(B16,Courses!$A:$D,4,0))),"",IF(ISBLANK(B16),"",IF(OR(G16="AUDIT",G16="I"),0,VLOOKUP(B16,Courses!$A:$D,4,0))))</f>
      </c>
      <c r="G16" s="22"/>
      <c r="H16" s="46">
        <f>IF(ISERROR(IF(ISBLANK(G16),"",VLOOKUP(G16,GPA!A:B,2,0))),"",IF(ISBLANK(G16),"",VLOOKUP(G16,GPA!A:B,2,0)))</f>
      </c>
    </row>
    <row r="17" spans="1:8" ht="12.75">
      <c r="A17" s="21"/>
      <c r="B17" s="18"/>
      <c r="C17" s="44">
        <f>IF(ISERROR(IF(ISBLANK(B17),"",VLOOKUP(B17,Courses!$A:$D,2,0))),"Invalid Course Number!",IF(ISBLANK(B17),"",VLOOKUP(B17,Courses!$A:$D,2,0)))</f>
      </c>
      <c r="D17" s="18"/>
      <c r="E17" s="45">
        <f>IF(ISERROR(IF(ISBLANK(B17),"",VLOOKUP(B17,Courses!$A:$D,3,0))),"",IF(ISBLANK(B17),"",VLOOKUP(B17,Courses!$A:$D,3,0)))</f>
      </c>
      <c r="F17" s="45">
        <f>IF(ISERROR(IF(ISBLANK(B17),"",VLOOKUP(B17,Courses!$A:$D,4,0))),"",IF(ISBLANK(B17),"",IF(OR(G17="AUDIT",G17="I"),0,VLOOKUP(B17,Courses!$A:$D,4,0))))</f>
      </c>
      <c r="G17" s="22"/>
      <c r="H17" s="46">
        <f>IF(ISERROR(IF(ISBLANK(G17),"",VLOOKUP(G17,GPA!A:B,2,0))),"",IF(ISBLANK(G17),"",VLOOKUP(G17,GPA!A:B,2,0)))</f>
      </c>
    </row>
    <row r="18" spans="1:8" ht="12.75">
      <c r="A18" s="21"/>
      <c r="B18" s="18"/>
      <c r="C18" s="44">
        <f>IF(ISERROR(IF(ISBLANK(B18),"",VLOOKUP(B18,Courses!$A:$D,2,0))),"Invalid Course Number!",IF(ISBLANK(B18),"",VLOOKUP(B18,Courses!$A:$D,2,0)))</f>
      </c>
      <c r="D18" s="18"/>
      <c r="E18" s="45">
        <f>IF(ISERROR(IF(ISBLANK(B18),"",VLOOKUP(B18,Courses!$A:$D,3,0))),"",IF(ISBLANK(B18),"",VLOOKUP(B18,Courses!$A:$D,3,0)))</f>
      </c>
      <c r="F18" s="45">
        <f>IF(ISERROR(IF(ISBLANK(B18),"",VLOOKUP(B18,Courses!$A:$D,4,0))),"",IF(ISBLANK(B18),"",IF(OR(G18="AUDIT",G18="I"),0,VLOOKUP(B18,Courses!$A:$D,4,0))))</f>
      </c>
      <c r="G18" s="22"/>
      <c r="H18" s="46">
        <f>IF(ISERROR(IF(ISBLANK(G18),"",VLOOKUP(G18,GPA!A:B,2,0))),"",IF(ISBLANK(G18),"",VLOOKUP(G18,GPA!A:B,2,0)))</f>
      </c>
    </row>
    <row r="19" spans="1:8" ht="12.75">
      <c r="A19" s="21"/>
      <c r="B19" s="18"/>
      <c r="C19" s="44">
        <f>IF(ISERROR(IF(ISBLANK(B19),"",VLOOKUP(B19,Courses!$A:$D,2,0))),"Invalid Course Number!",IF(ISBLANK(B19),"",VLOOKUP(B19,Courses!$A:$D,2,0)))</f>
      </c>
      <c r="D19" s="18"/>
      <c r="E19" s="45">
        <f>IF(ISERROR(IF(ISBLANK(B19),"",VLOOKUP(B19,Courses!$A:$D,3,0))),"",IF(ISBLANK(B19),"",VLOOKUP(B19,Courses!$A:$D,3,0)))</f>
      </c>
      <c r="F19" s="45">
        <f>IF(ISERROR(IF(ISBLANK(B19),"",VLOOKUP(B19,Courses!$A:$D,4,0))),"",IF(ISBLANK(B19),"",IF(OR(G19="AUDIT",G19="I"),0,VLOOKUP(B19,Courses!$A:$D,4,0))))</f>
      </c>
      <c r="G19" s="22"/>
      <c r="H19" s="46">
        <f>IF(ISERROR(IF(ISBLANK(G19),"",VLOOKUP(G19,GPA!A:B,2,0))),"",IF(ISBLANK(G19),"",VLOOKUP(G19,GPA!A:B,2,0)))</f>
      </c>
    </row>
    <row r="20" spans="1:8" ht="12.75">
      <c r="A20" s="21"/>
      <c r="B20" s="18"/>
      <c r="C20" s="44">
        <f>IF(ISERROR(IF(ISBLANK(B20),"",VLOOKUP(B20,Courses!$A:$D,2,0))),"Invalid Course Number!",IF(ISBLANK(B20),"",VLOOKUP(B20,Courses!$A:$D,2,0)))</f>
      </c>
      <c r="D20" s="18"/>
      <c r="E20" s="45">
        <f>IF(ISERROR(IF(ISBLANK(B20),"",VLOOKUP(B20,Courses!$A:$D,3,0))),"",IF(ISBLANK(B20),"",VLOOKUP(B20,Courses!$A:$D,3,0)))</f>
      </c>
      <c r="F20" s="45">
        <f>IF(ISERROR(IF(ISBLANK(B20),"",VLOOKUP(B20,Courses!$A:$D,4,0))),"",IF(ISBLANK(B20),"",IF(OR(G20="AUDIT",G20="I"),0,VLOOKUP(B20,Courses!$A:$D,4,0))))</f>
      </c>
      <c r="G20" s="22"/>
      <c r="H20" s="46">
        <f>IF(ISERROR(IF(ISBLANK(G20),"",VLOOKUP(G20,GPA!A:B,2,0))),"",IF(ISBLANK(G20),"",VLOOKUP(G20,GPA!A:B,2,0)))</f>
      </c>
    </row>
    <row r="21" spans="1:8" ht="12.75">
      <c r="A21" s="21"/>
      <c r="B21" s="18"/>
      <c r="C21" s="44">
        <f>IF(ISERROR(IF(ISBLANK(B21),"",VLOOKUP(B21,Courses!$A:$D,2,0))),"Invalid Course Number!",IF(ISBLANK(B21),"",VLOOKUP(B21,Courses!$A:$D,2,0)))</f>
      </c>
      <c r="D21" s="18"/>
      <c r="E21" s="45">
        <f>IF(ISERROR(IF(ISBLANK(B21),"",VLOOKUP(B21,Courses!$A:$D,3,0))),"",IF(ISBLANK(B21),"",VLOOKUP(B21,Courses!$A:$D,3,0)))</f>
      </c>
      <c r="F21" s="45">
        <f>IF(ISERROR(IF(ISBLANK(B21),"",VLOOKUP(B21,Courses!$A:$D,4,0))),"",IF(ISBLANK(B21),"",IF(OR(G21="AUDIT",G21="I"),0,VLOOKUP(B21,Courses!$A:$D,4,0))))</f>
      </c>
      <c r="G21" s="22"/>
      <c r="H21" s="46">
        <f>IF(ISERROR(IF(ISBLANK(G21),"",VLOOKUP(G21,GPA!A:B,2,0))),"",IF(ISBLANK(G21),"",VLOOKUP(G21,GPA!A:B,2,0)))</f>
      </c>
    </row>
    <row r="22" spans="1:8" ht="12.75">
      <c r="A22" s="21"/>
      <c r="B22" s="18"/>
      <c r="C22" s="44">
        <f>IF(ISERROR(IF(ISBLANK(B22),"",VLOOKUP(B22,Courses!$A:$D,2,0))),"Invalid Course Number!",IF(ISBLANK(B22),"",VLOOKUP(B22,Courses!$A:$D,2,0)))</f>
      </c>
      <c r="D22" s="18"/>
      <c r="E22" s="45">
        <f>IF(ISERROR(IF(ISBLANK(B22),"",VLOOKUP(B22,Courses!$A:$D,3,0))),"",IF(ISBLANK(B22),"",VLOOKUP(B22,Courses!$A:$D,3,0)))</f>
      </c>
      <c r="F22" s="45">
        <f>IF(ISERROR(IF(ISBLANK(B22),"",VLOOKUP(B22,Courses!$A:$D,4,0))),"",IF(ISBLANK(B22),"",IF(OR(G22="AUDIT",G22="I"),0,VLOOKUP(B22,Courses!$A:$D,4,0))))</f>
      </c>
      <c r="G22" s="22"/>
      <c r="H22" s="46">
        <f>IF(ISERROR(IF(ISBLANK(G22),"",VLOOKUP(G22,GPA!A:B,2,0))),"",IF(ISBLANK(G22),"",VLOOKUP(G22,GPA!A:B,2,0)))</f>
      </c>
    </row>
    <row r="23" spans="1:8" ht="12.75">
      <c r="A23" s="21"/>
      <c r="B23" s="18"/>
      <c r="C23" s="44">
        <f>IF(ISERROR(IF(ISBLANK(B23),"",VLOOKUP(B23,Courses!$A:$D,2,0))),"Invalid Course Number!",IF(ISBLANK(B23),"",VLOOKUP(B23,Courses!$A:$D,2,0)))</f>
      </c>
      <c r="D23" s="18"/>
      <c r="E23" s="45">
        <f>IF(ISERROR(IF(ISBLANK(B23),"",VLOOKUP(B23,Courses!$A:$D,3,0))),"",IF(ISBLANK(B23),"",VLOOKUP(B23,Courses!$A:$D,3,0)))</f>
      </c>
      <c r="F23" s="45">
        <f>IF(ISERROR(IF(ISBLANK(B23),"",VLOOKUP(B23,Courses!$A:$D,4,0))),"",IF(ISBLANK(B23),"",IF(OR(G23="AUDIT",G23="I"),0,VLOOKUP(B23,Courses!$A:$D,4,0))))</f>
      </c>
      <c r="G23" s="22"/>
      <c r="H23" s="46">
        <f>IF(ISERROR(IF(ISBLANK(G23),"",VLOOKUP(G23,GPA!A:B,2,0))),"",IF(ISBLANK(G23),"",VLOOKUP(G23,GPA!A:B,2,0)))</f>
      </c>
    </row>
    <row r="24" spans="1:8" ht="12.75">
      <c r="A24" s="21"/>
      <c r="B24" s="18"/>
      <c r="C24" s="44">
        <f>IF(ISERROR(IF(ISBLANK(B24),"",VLOOKUP(B24,Courses!$A:$D,2,0))),"Invalid Course Number!",IF(ISBLANK(B24),"",VLOOKUP(B24,Courses!$A:$D,2,0)))</f>
      </c>
      <c r="D24" s="18"/>
      <c r="E24" s="45">
        <f>IF(ISERROR(IF(ISBLANK(B24),"",VLOOKUP(B24,Courses!$A:$D,3,0))),"",IF(ISBLANK(B24),"",VLOOKUP(B24,Courses!$A:$D,3,0)))</f>
      </c>
      <c r="F24" s="45">
        <f>IF(ISERROR(IF(ISBLANK(B24),"",VLOOKUP(B24,Courses!$A:$D,4,0))),"",IF(ISBLANK(B24),"",IF(OR(G24="AUDIT",G24="I"),0,VLOOKUP(B24,Courses!$A:$D,4,0))))</f>
      </c>
      <c r="G24" s="22"/>
      <c r="H24" s="46">
        <f>IF(ISERROR(IF(ISBLANK(G24),"",VLOOKUP(G24,GPA!A:B,2,0))),"",IF(ISBLANK(G24),"",VLOOKUP(G24,GPA!A:B,2,0)))</f>
      </c>
    </row>
    <row r="25" spans="1:8" ht="12.75">
      <c r="A25" s="21"/>
      <c r="B25" s="18"/>
      <c r="C25" s="44">
        <f>IF(ISERROR(IF(ISBLANK(B25),"",VLOOKUP(B25,Courses!$A:$D,2,0))),"Invalid Course Number!",IF(ISBLANK(B25),"",VLOOKUP(B25,Courses!$A:$D,2,0)))</f>
      </c>
      <c r="D25" s="18"/>
      <c r="E25" s="45">
        <f>IF(ISERROR(IF(ISBLANK(B25),"",VLOOKUP(B25,Courses!$A:$D,3,0))),"",IF(ISBLANK(B25),"",VLOOKUP(B25,Courses!$A:$D,3,0)))</f>
      </c>
      <c r="F25" s="45">
        <f>IF(ISERROR(IF(ISBLANK(B25),"",VLOOKUP(B25,Courses!$A:$D,4,0))),"",IF(ISBLANK(B25),"",IF(OR(G25="AUDIT",G25="I"),0,VLOOKUP(B25,Courses!$A:$D,4,0))))</f>
      </c>
      <c r="G25" s="22"/>
      <c r="H25" s="46">
        <f>IF(ISERROR(IF(ISBLANK(G25),"",VLOOKUP(G25,GPA!A:B,2,0))),"",IF(ISBLANK(G25),"",VLOOKUP(G25,GPA!A:B,2,0)))</f>
      </c>
    </row>
    <row r="26" spans="1:8" ht="12.75">
      <c r="A26" s="21"/>
      <c r="B26" s="18"/>
      <c r="C26" s="44">
        <f>IF(ISERROR(IF(ISBLANK(B26),"",VLOOKUP(B26,Courses!$A:$D,2,0))),"Invalid Course Number!",IF(ISBLANK(B26),"",VLOOKUP(B26,Courses!$A:$D,2,0)))</f>
      </c>
      <c r="D26" s="18"/>
      <c r="E26" s="45">
        <f>IF(ISERROR(IF(ISBLANK(B26),"",VLOOKUP(B26,Courses!$A:$D,3,0))),"",IF(ISBLANK(B26),"",VLOOKUP(B26,Courses!$A:$D,3,0)))</f>
      </c>
      <c r="F26" s="45">
        <f>IF(ISERROR(IF(ISBLANK(B26),"",VLOOKUP(B26,Courses!$A:$D,4,0))),"",IF(ISBLANK(B26),"",IF(OR(G26="AUDIT",G26="I"),0,VLOOKUP(B26,Courses!$A:$D,4,0))))</f>
      </c>
      <c r="G26" s="19"/>
      <c r="H26" s="46">
        <f>IF(ISERROR(IF(ISBLANK(G26),"",VLOOKUP(G26,GPA!A:B,2,0))),"",IF(ISBLANK(G26),"",VLOOKUP(G26,GPA!A:B,2,0)))</f>
      </c>
    </row>
    <row r="27" spans="1:8" ht="12.75">
      <c r="A27" s="21"/>
      <c r="B27" s="18"/>
      <c r="C27" s="44">
        <f>IF(ISERROR(IF(ISBLANK(B27),"",VLOOKUP(B27,Courses!$A:$D,2,0))),"Invalid Course Number!",IF(ISBLANK(B27),"",VLOOKUP(B27,Courses!$A:$D,2,0)))</f>
      </c>
      <c r="D27" s="18"/>
      <c r="E27" s="45">
        <f>IF(ISERROR(IF(ISBLANK(B27),"",VLOOKUP(B27,Courses!$A:$D,3,0))),"",IF(ISBLANK(B27),"",VLOOKUP(B27,Courses!$A:$D,3,0)))</f>
      </c>
      <c r="F27" s="45">
        <f>IF(ISERROR(IF(ISBLANK(B27),"",VLOOKUP(B27,Courses!$A:$D,4,0))),"",IF(ISBLANK(B27),"",IF(OR(G27="AUDIT",G27="I"),0,VLOOKUP(B27,Courses!$A:$D,4,0))))</f>
      </c>
      <c r="G27" s="19"/>
      <c r="H27" s="46">
        <f>IF(ISERROR(IF(ISBLANK(G27),"",VLOOKUP(G27,GPA!A:B,2,0))),"",IF(ISBLANK(G27),"",VLOOKUP(G27,GPA!A:B,2,0)))</f>
      </c>
    </row>
    <row r="28" spans="1:8" ht="12.75">
      <c r="A28" s="21"/>
      <c r="B28" s="18"/>
      <c r="C28" s="44">
        <f>IF(ISERROR(IF(ISBLANK(B28),"",VLOOKUP(B28,Courses!$A:$D,2,0))),"Invalid Course Number!",IF(ISBLANK(B28),"",VLOOKUP(B28,Courses!$A:$D,2,0)))</f>
      </c>
      <c r="D28" s="18"/>
      <c r="E28" s="45">
        <f>IF(ISERROR(IF(ISBLANK(B28),"",VLOOKUP(B28,Courses!$A:$D,3,0))),"",IF(ISBLANK(B28),"",VLOOKUP(B28,Courses!$A:$D,3,0)))</f>
      </c>
      <c r="F28" s="45">
        <f>IF(ISERROR(IF(ISBLANK(B28),"",VLOOKUP(B28,Courses!$A:$D,4,0))),"",IF(ISBLANK(B28),"",IF(OR(G28="AUDIT",G28="I"),0,VLOOKUP(B28,Courses!$A:$D,4,0))))</f>
      </c>
      <c r="G28" s="19"/>
      <c r="H28" s="46">
        <f>IF(ISERROR(IF(ISBLANK(G28),"",VLOOKUP(G28,GPA!A:B,2,0))),"",IF(ISBLANK(G28),"",VLOOKUP(G28,GPA!A:B,2,0)))</f>
      </c>
    </row>
    <row r="29" spans="1:8" ht="12.75">
      <c r="A29" s="21"/>
      <c r="B29" s="18"/>
      <c r="C29" s="44">
        <f>IF(ISERROR(IF(ISBLANK(B29),"",VLOOKUP(B29,Courses!$A:$D,2,0))),"Invalid Course Number!",IF(ISBLANK(B29),"",VLOOKUP(B29,Courses!$A:$D,2,0)))</f>
      </c>
      <c r="D29" s="18"/>
      <c r="E29" s="45">
        <f>IF(ISERROR(IF(ISBLANK(B29),"",VLOOKUP(B29,Courses!$A:$D,3,0))),"",IF(ISBLANK(B29),"",VLOOKUP(B29,Courses!$A:$D,3,0)))</f>
      </c>
      <c r="F29" s="45">
        <f>IF(ISERROR(IF(ISBLANK(B29),"",VLOOKUP(B29,Courses!$A:$D,4,0))),"",IF(ISBLANK(B29),"",IF(OR(G29="AUDIT",G29="I"),0,VLOOKUP(B29,Courses!$A:$D,4,0))))</f>
      </c>
      <c r="G29" s="22"/>
      <c r="H29" s="46">
        <f>IF(ISERROR(IF(ISBLANK(G29),"",VLOOKUP(G29,GPA!A:B,2,0))),"",IF(ISBLANK(G29),"",VLOOKUP(G29,GPA!A:B,2,0)))</f>
      </c>
    </row>
    <row r="30" spans="1:8" ht="12.75">
      <c r="A30" s="21"/>
      <c r="B30" s="18"/>
      <c r="C30" s="44">
        <f>IF(ISERROR(IF(ISBLANK(B30),"",VLOOKUP(B30,Courses!$A:$D,2,0))),"Invalid Course Number!",IF(ISBLANK(B30),"",VLOOKUP(B30,Courses!$A:$D,2,0)))</f>
      </c>
      <c r="D30" s="18"/>
      <c r="E30" s="45">
        <f>IF(ISERROR(IF(ISBLANK(B30),"",VLOOKUP(B30,Courses!$A:$D,3,0))),"",IF(ISBLANK(B30),"",VLOOKUP(B30,Courses!$A:$D,3,0)))</f>
      </c>
      <c r="F30" s="45">
        <f>IF(ISERROR(IF(ISBLANK(B30),"",VLOOKUP(B30,Courses!$A:$D,4,0))),"",IF(ISBLANK(B30),"",IF(OR(G30="AUDIT",G30="I"),0,VLOOKUP(B30,Courses!$A:$D,4,0))))</f>
      </c>
      <c r="G30" s="22"/>
      <c r="H30" s="46">
        <f>IF(ISERROR(IF(ISBLANK(G30),"",VLOOKUP(G30,GPA!A:B,2,0))),"",IF(ISBLANK(G30),"",VLOOKUP(G30,GPA!A:B,2,0)))</f>
      </c>
    </row>
    <row r="31" spans="1:8" ht="12.75">
      <c r="A31" s="21"/>
      <c r="B31" s="18"/>
      <c r="C31" s="44">
        <f>IF(ISERROR(IF(ISBLANK(B31),"",VLOOKUP(B31,Courses!$A:$D,2,0))),"Invalid Course Number!",IF(ISBLANK(B31),"",VLOOKUP(B31,Courses!$A:$D,2,0)))</f>
      </c>
      <c r="D31" s="18"/>
      <c r="E31" s="45">
        <f>IF(ISERROR(IF(ISBLANK(B31),"",VLOOKUP(B31,Courses!$A:$D,3,0))),"",IF(ISBLANK(B31),"",VLOOKUP(B31,Courses!$A:$D,3,0)))</f>
      </c>
      <c r="F31" s="45">
        <f>IF(ISERROR(IF(ISBLANK(B31),"",VLOOKUP(B31,Courses!$A:$D,4,0))),"",IF(ISBLANK(B31),"",IF(OR(G31="AUDIT",G31="I"),0,VLOOKUP(B31,Courses!$A:$D,4,0))))</f>
      </c>
      <c r="G31" s="19"/>
      <c r="H31" s="46">
        <f>IF(ISERROR(IF(ISBLANK(G31),"",VLOOKUP(G31,GPA!A:B,2,0))),"",IF(ISBLANK(G31),"",VLOOKUP(G31,GPA!A:B,2,0)))</f>
      </c>
    </row>
    <row r="32" spans="1:8" ht="12.75">
      <c r="A32" s="21"/>
      <c r="B32" s="18"/>
      <c r="C32" s="44">
        <f>IF(ISERROR(IF(ISBLANK(B32),"",VLOOKUP(B32,Courses!$A:$D,2,0))),"Invalid Course Number!",IF(ISBLANK(B32),"",VLOOKUP(B32,Courses!$A:$D,2,0)))</f>
      </c>
      <c r="D32" s="18"/>
      <c r="E32" s="45">
        <f>IF(ISERROR(IF(ISBLANK(B32),"",VLOOKUP(B32,Courses!$A:$D,3,0))),"",IF(ISBLANK(B32),"",VLOOKUP(B32,Courses!$A:$D,3,0)))</f>
      </c>
      <c r="F32" s="45">
        <f>IF(ISERROR(IF(ISBLANK(B32),"",VLOOKUP(B32,Courses!$A:$D,4,0))),"",IF(ISBLANK(B32),"",IF(OR(G32="AUDIT",G32="I"),0,VLOOKUP(B32,Courses!$A:$D,4,0))))</f>
      </c>
      <c r="G32" s="19"/>
      <c r="H32" s="46">
        <f>IF(ISERROR(IF(ISBLANK(G32),"",VLOOKUP(G32,GPA!A:B,2,0))),"",IF(ISBLANK(G32),"",VLOOKUP(G32,GPA!A:B,2,0)))</f>
      </c>
    </row>
    <row r="33" spans="1:8" ht="12.75">
      <c r="A33" s="21"/>
      <c r="B33" s="18"/>
      <c r="C33" s="44">
        <f>IF(ISERROR(IF(ISBLANK(B33),"",VLOOKUP(B33,Courses!$A:$D,2,0))),"Invalid Course Number!",IF(ISBLANK(B33),"",VLOOKUP(B33,Courses!$A:$D,2,0)))</f>
      </c>
      <c r="D33" s="18"/>
      <c r="E33" s="45">
        <f>IF(ISERROR(IF(ISBLANK(B33),"",VLOOKUP(B33,Courses!$A:$D,3,0))),"",IF(ISBLANK(B33),"",VLOOKUP(B33,Courses!$A:$D,3,0)))</f>
      </c>
      <c r="F33" s="45">
        <f>IF(ISERROR(IF(ISBLANK(B33),"",VLOOKUP(B33,Courses!$A:$D,4,0))),"",IF(ISBLANK(B33),"",IF(OR(G33="AUDIT",G33="I"),0,VLOOKUP(B33,Courses!$A:$D,4,0))))</f>
      </c>
      <c r="G33" s="19"/>
      <c r="H33" s="46">
        <f>IF(ISERROR(IF(ISBLANK(G33),"",VLOOKUP(G33,GPA!A:B,2,0))),"",IF(ISBLANK(G33),"",VLOOKUP(G33,GPA!A:B,2,0)))</f>
      </c>
    </row>
    <row r="34" spans="1:8" ht="12.75">
      <c r="A34" s="21"/>
      <c r="B34" s="18"/>
      <c r="C34" s="44">
        <f>IF(ISERROR(IF(ISBLANK(B34),"",VLOOKUP(B34,Courses!$A:$D,2,0))),"Invalid Course Number!",IF(ISBLANK(B34),"",VLOOKUP(B34,Courses!$A:$D,2,0)))</f>
      </c>
      <c r="D34" s="18"/>
      <c r="E34" s="45">
        <f>IF(ISERROR(IF(ISBLANK(B34),"",VLOOKUP(B34,Courses!$A:$D,3,0))),"",IF(ISBLANK(B34),"",VLOOKUP(B34,Courses!$A:$D,3,0)))</f>
      </c>
      <c r="F34" s="45">
        <f>IF(ISERROR(IF(ISBLANK(B34),"",VLOOKUP(B34,Courses!$A:$D,4,0))),"",IF(ISBLANK(B34),"",IF(OR(G34="AUDIT",G34="I"),0,VLOOKUP(B34,Courses!$A:$D,4,0))))</f>
      </c>
      <c r="G34" s="19"/>
      <c r="H34" s="46">
        <f>IF(ISERROR(IF(ISBLANK(G34),"",VLOOKUP(G34,GPA!A:B,2,0))),"",IF(ISBLANK(G34),"",VLOOKUP(G34,GPA!A:B,2,0)))</f>
      </c>
    </row>
    <row r="35" spans="1:8" ht="12.75">
      <c r="A35" s="21"/>
      <c r="B35" s="18"/>
      <c r="C35" s="44">
        <f>IF(ISERROR(IF(ISBLANK(B35),"",VLOOKUP(B35,Courses!$A:$D,2,0))),"Invalid Course Number!",IF(ISBLANK(B35),"",VLOOKUP(B35,Courses!$A:$D,2,0)))</f>
      </c>
      <c r="D35" s="18"/>
      <c r="E35" s="45">
        <f>IF(ISERROR(IF(ISBLANK(B35),"",VLOOKUP(B35,Courses!$A:$D,3,0))),"",IF(ISBLANK(B35),"",VLOOKUP(B35,Courses!$A:$D,3,0)))</f>
      </c>
      <c r="F35" s="45">
        <f>IF(ISERROR(IF(ISBLANK(B35),"",VLOOKUP(B35,Courses!$A:$D,4,0))),"",IF(ISBLANK(B35),"",IF(OR(G35="AUDIT",G35="I"),0,VLOOKUP(B35,Courses!$A:$D,4,0))))</f>
      </c>
      <c r="G35" s="19"/>
      <c r="H35" s="46">
        <f>IF(ISERROR(IF(ISBLANK(G35),"",VLOOKUP(G35,GPA!A:B,2,0))),"",IF(ISBLANK(G35),"",VLOOKUP(G35,GPA!A:B,2,0)))</f>
      </c>
    </row>
    <row r="36" spans="1:8" ht="12.75">
      <c r="A36" s="21"/>
      <c r="B36" s="18"/>
      <c r="C36" s="44">
        <f>IF(ISERROR(IF(ISBLANK(B36),"",VLOOKUP(B36,Courses!$A:$D,2,0))),"Invalid Course Number!",IF(ISBLANK(B36),"",VLOOKUP(B36,Courses!$A:$D,2,0)))</f>
      </c>
      <c r="D36" s="18"/>
      <c r="E36" s="45">
        <f>IF(ISERROR(IF(ISBLANK(B36),"",VLOOKUP(B36,Courses!$A:$D,3,0))),"",IF(ISBLANK(B36),"",VLOOKUP(B36,Courses!$A:$D,3,0)))</f>
      </c>
      <c r="F36" s="45">
        <f>IF(ISERROR(IF(ISBLANK(B36),"",VLOOKUP(B36,Courses!$A:$D,4,0))),"",IF(ISBLANK(B36),"",IF(OR(G36="AUDIT",G36="I"),0,VLOOKUP(B36,Courses!$A:$D,4,0))))</f>
      </c>
      <c r="G36" s="19"/>
      <c r="H36" s="46">
        <f>IF(ISERROR(IF(ISBLANK(G36),"",VLOOKUP(G36,GPA!A:B,2,0))),"",IF(ISBLANK(G36),"",VLOOKUP(G36,GPA!A:B,2,0)))</f>
      </c>
    </row>
    <row r="37" spans="1:8" ht="12.75">
      <c r="A37" s="21"/>
      <c r="B37" s="18"/>
      <c r="C37" s="44">
        <f>IF(ISERROR(IF(ISBLANK(B37),"",VLOOKUP(B37,Courses!$A:$D,2,0))),"Invalid Course Number!",IF(ISBLANK(B37),"",VLOOKUP(B37,Courses!$A:$D,2,0)))</f>
      </c>
      <c r="D37" s="18"/>
      <c r="E37" s="45">
        <f>IF(ISERROR(IF(ISBLANK(B37),"",VLOOKUP(B37,Courses!$A:$D,3,0))),"",IF(ISBLANK(B37),"",VLOOKUP(B37,Courses!$A:$D,3,0)))</f>
      </c>
      <c r="F37" s="45">
        <f>IF(ISERROR(IF(ISBLANK(B37),"",VLOOKUP(B37,Courses!$A:$D,4,0))),"",IF(ISBLANK(B37),"",IF(OR(G37="AUDIT",G37="I"),0,VLOOKUP(B37,Courses!$A:$D,4,0))))</f>
      </c>
      <c r="G37" s="19"/>
      <c r="H37" s="46">
        <f>IF(ISERROR(IF(ISBLANK(G37),"",VLOOKUP(G37,GPA!A:B,2,0))),"",IF(ISBLANK(G37),"",VLOOKUP(G37,GPA!A:B,2,0)))</f>
      </c>
    </row>
    <row r="38" spans="1:8" ht="12.75">
      <c r="A38" s="21"/>
      <c r="B38" s="18"/>
      <c r="C38" s="44">
        <f>IF(ISERROR(IF(ISBLANK(B38),"",VLOOKUP(B38,Courses!$A:$D,2,0))),"Invalid Course Number!",IF(ISBLANK(B38),"",VLOOKUP(B38,Courses!$A:$D,2,0)))</f>
      </c>
      <c r="D38" s="18"/>
      <c r="E38" s="45">
        <f>IF(ISERROR(IF(ISBLANK(B38),"",VLOOKUP(B38,Courses!$A:$D,3,0))),"",IF(ISBLANK(B38),"",VLOOKUP(B38,Courses!$A:$D,3,0)))</f>
      </c>
      <c r="F38" s="45">
        <f>IF(ISERROR(IF(ISBLANK(B38),"",VLOOKUP(B38,Courses!$A:$D,4,0))),"",IF(ISBLANK(B38),"",IF(OR(G38="AUDIT",G38="I"),0,VLOOKUP(B38,Courses!$A:$D,4,0))))</f>
      </c>
      <c r="G38" s="19"/>
      <c r="H38" s="46">
        <f>IF(ISERROR(IF(ISBLANK(G38),"",VLOOKUP(G38,GPA!A:B,2,0))),"",IF(ISBLANK(G38),"",VLOOKUP(G38,GPA!A:B,2,0)))</f>
      </c>
    </row>
    <row r="39" spans="1:8" ht="12.75">
      <c r="A39" s="21"/>
      <c r="B39" s="18"/>
      <c r="C39" s="44">
        <f>IF(ISERROR(IF(ISBLANK(B39),"",VLOOKUP(B39,Courses!$A:$D,2,0))),"Invalid Course Number!",IF(ISBLANK(B39),"",VLOOKUP(B39,Courses!$A:$D,2,0)))</f>
      </c>
      <c r="D39" s="18"/>
      <c r="E39" s="45">
        <f>IF(ISERROR(IF(ISBLANK(B39),"",VLOOKUP(B39,Courses!$A:$D,3,0))),"",IF(ISBLANK(B39),"",VLOOKUP(B39,Courses!$A:$D,3,0)))</f>
      </c>
      <c r="F39" s="45">
        <f>IF(ISERROR(IF(ISBLANK(B39),"",VLOOKUP(B39,Courses!$A:$D,4,0))),"",IF(ISBLANK(B39),"",IF(OR(G39="AUDIT",G39="I"),0,VLOOKUP(B39,Courses!$A:$D,4,0))))</f>
      </c>
      <c r="G39" s="19"/>
      <c r="H39" s="46">
        <f>IF(ISERROR(IF(ISBLANK(G39),"",VLOOKUP(G39,GPA!A:B,2,0))),"",IF(ISBLANK(G39),"",VLOOKUP(G39,GPA!A:B,2,0)))</f>
      </c>
    </row>
    <row r="40" spans="1:8" ht="12.75">
      <c r="A40" s="21"/>
      <c r="B40" s="18"/>
      <c r="C40" s="44">
        <f>IF(ISERROR(IF(ISBLANK(B40),"",VLOOKUP(B40,Courses!$A:$D,2,0))),"Invalid Course Number!",IF(ISBLANK(B40),"",VLOOKUP(B40,Courses!$A:$D,2,0)))</f>
      </c>
      <c r="D40" s="18"/>
      <c r="E40" s="45">
        <f>IF(ISERROR(IF(ISBLANK(B40),"",VLOOKUP(B40,Courses!$A:$D,3,0))),"",IF(ISBLANK(B40),"",VLOOKUP(B40,Courses!$A:$D,3,0)))</f>
      </c>
      <c r="F40" s="45">
        <f>IF(ISERROR(IF(ISBLANK(B40),"",VLOOKUP(B40,Courses!$A:$D,4,0))),"",IF(ISBLANK(B40),"",IF(OR(G40="AUDIT",G40="I"),0,VLOOKUP(B40,Courses!$A:$D,4,0))))</f>
      </c>
      <c r="G40" s="19"/>
      <c r="H40" s="46">
        <f>IF(ISERROR(IF(ISBLANK(G40),"",VLOOKUP(G40,GPA!A:B,2,0))),"",IF(ISBLANK(G40),"",VLOOKUP(G40,GPA!A:B,2,0)))</f>
      </c>
    </row>
    <row r="41" spans="1:8" ht="12.75">
      <c r="A41" s="21"/>
      <c r="B41" s="18"/>
      <c r="C41" s="44">
        <f>IF(ISERROR(IF(ISBLANK(B41),"",VLOOKUP(B41,Courses!$A:$D,2,0))),"Invalid Course Number!",IF(ISBLANK(B41),"",VLOOKUP(B41,Courses!$A:$D,2,0)))</f>
      </c>
      <c r="D41" s="18"/>
      <c r="E41" s="45">
        <f>IF(ISERROR(IF(ISBLANK(B41),"",VLOOKUP(B41,Courses!$A:$D,3,0))),"",IF(ISBLANK(B41),"",VLOOKUP(B41,Courses!$A:$D,3,0)))</f>
      </c>
      <c r="F41" s="45">
        <f>IF(ISERROR(IF(ISBLANK(B41),"",VLOOKUP(B41,Courses!$A:$D,4,0))),"",IF(ISBLANK(B41),"",IF(OR(G41="AUDIT",G41="I"),0,VLOOKUP(B41,Courses!$A:$D,4,0))))</f>
      </c>
      <c r="G41" s="19"/>
      <c r="H41" s="46">
        <f>IF(ISERROR(IF(ISBLANK(G41),"",VLOOKUP(G41,GPA!A:B,2,0))),"",IF(ISBLANK(G41),"",VLOOKUP(G41,GPA!A:B,2,0)))</f>
      </c>
    </row>
    <row r="42" spans="1:8" ht="12.75">
      <c r="A42" s="21"/>
      <c r="B42" s="18"/>
      <c r="C42" s="44">
        <f>IF(ISERROR(IF(ISBLANK(B42),"",VLOOKUP(B42,Courses!$A:$D,2,0))),"Invalid Course Number!",IF(ISBLANK(B42),"",VLOOKUP(B42,Courses!$A:$D,2,0)))</f>
      </c>
      <c r="D42" s="18"/>
      <c r="E42" s="45">
        <f>IF(ISERROR(IF(ISBLANK(B42),"",VLOOKUP(B42,Courses!$A:$D,3,0))),"",IF(ISBLANK(B42),"",VLOOKUP(B42,Courses!$A:$D,3,0)))</f>
      </c>
      <c r="F42" s="45">
        <f>IF(ISERROR(IF(ISBLANK(B42),"",VLOOKUP(B42,Courses!$A:$D,4,0))),"",IF(ISBLANK(B42),"",IF(OR(G42="AUDIT",G42="I"),0,VLOOKUP(B42,Courses!$A:$D,4,0))))</f>
      </c>
      <c r="G42" s="19"/>
      <c r="H42" s="46">
        <f>IF(ISERROR(IF(ISBLANK(G42),"",VLOOKUP(G42,GPA!A:B,2,0))),"",IF(ISBLANK(G42),"",VLOOKUP(G42,GPA!A:B,2,0)))</f>
      </c>
    </row>
    <row r="43" spans="1:8" ht="12.75">
      <c r="A43" s="21"/>
      <c r="B43" s="18"/>
      <c r="C43" s="44">
        <f>IF(ISERROR(IF(ISBLANK(B43),"",VLOOKUP(B43,Courses!$A:$D,2,0))),"Invalid Course Number!",IF(ISBLANK(B43),"",VLOOKUP(B43,Courses!$A:$D,2,0)))</f>
      </c>
      <c r="D43" s="18"/>
      <c r="E43" s="45">
        <f>IF(ISERROR(IF(ISBLANK(B43),"",VLOOKUP(B43,Courses!$A:$D,3,0))),"",IF(ISBLANK(B43),"",VLOOKUP(B43,Courses!$A:$D,3,0)))</f>
      </c>
      <c r="F43" s="45">
        <f>IF(ISERROR(IF(ISBLANK(B43),"",VLOOKUP(B43,Courses!$A:$D,4,0))),"",IF(ISBLANK(B43),"",IF(OR(G43="AUDIT",G43="I"),0,VLOOKUP(B43,Courses!$A:$D,4,0))))</f>
      </c>
      <c r="G43" s="19"/>
      <c r="H43" s="46">
        <f>IF(ISERROR(IF(ISBLANK(G43),"",VLOOKUP(G43,GPA!A:B,2,0))),"",IF(ISBLANK(G43),"",VLOOKUP(G43,GPA!A:B,2,0)))</f>
      </c>
    </row>
    <row r="44" spans="1:8" ht="12.75">
      <c r="A44" s="21"/>
      <c r="B44" s="18"/>
      <c r="C44" s="44">
        <f>IF(ISERROR(IF(ISBLANK(B44),"",VLOOKUP(B44,Courses!$A:$D,2,0))),"Invalid Course Number!",IF(ISBLANK(B44),"",VLOOKUP(B44,Courses!$A:$D,2,0)))</f>
      </c>
      <c r="D44" s="18"/>
      <c r="E44" s="45">
        <f>IF(ISERROR(IF(ISBLANK(B44),"",VLOOKUP(B44,Courses!$A:$D,3,0))),"",IF(ISBLANK(B44),"",VLOOKUP(B44,Courses!$A:$D,3,0)))</f>
      </c>
      <c r="F44" s="45">
        <f>IF(ISERROR(IF(ISBLANK(B44),"",VLOOKUP(B44,Courses!$A:$D,4,0))),"",IF(ISBLANK(B44),"",IF(OR(G44="AUDIT",G44="I"),0,VLOOKUP(B44,Courses!$A:$D,4,0))))</f>
      </c>
      <c r="G44" s="19"/>
      <c r="H44" s="46">
        <f>IF(ISERROR(IF(ISBLANK(G44),"",VLOOKUP(G44,GPA!A:B,2,0))),"",IF(ISBLANK(G44),"",VLOOKUP(G44,GPA!A:B,2,0)))</f>
      </c>
    </row>
    <row r="45" spans="1:8" ht="12.75">
      <c r="A45" s="21"/>
      <c r="B45" s="18"/>
      <c r="C45" s="44">
        <f>IF(ISERROR(IF(ISBLANK(B45),"",VLOOKUP(B45,Courses!$A:$D,2,0))),"Invalid Course Number!",IF(ISBLANK(B45),"",VLOOKUP(B45,Courses!$A:$D,2,0)))</f>
      </c>
      <c r="D45" s="18"/>
      <c r="E45" s="45">
        <f>IF(ISERROR(IF(ISBLANK(B45),"",VLOOKUP(B45,Courses!$A:$D,3,0))),"",IF(ISBLANK(B45),"",VLOOKUP(B45,Courses!$A:$D,3,0)))</f>
      </c>
      <c r="F45" s="45">
        <f>IF(ISERROR(IF(ISBLANK(B45),"",VLOOKUP(B45,Courses!$A:$D,4,0))),"",IF(ISBLANK(B45),"",IF(OR(G45="AUDIT",G45="I"),0,VLOOKUP(B45,Courses!$A:$D,4,0))))</f>
      </c>
      <c r="G45" s="19"/>
      <c r="H45" s="46">
        <f>IF(ISERROR(IF(ISBLANK(G45),"",VLOOKUP(G45,GPA!A:B,2,0))),"",IF(ISBLANK(G45),"",VLOOKUP(G45,GPA!A:B,2,0)))</f>
      </c>
    </row>
    <row r="46" spans="1:8" ht="12.75">
      <c r="A46" s="21"/>
      <c r="B46" s="18"/>
      <c r="C46" s="44">
        <f>IF(ISERROR(IF(ISBLANK(B46),"",VLOOKUP(B46,Courses!$A:$D,2,0))),"Invalid Course Number!",IF(ISBLANK(B46),"",VLOOKUP(B46,Courses!$A:$D,2,0)))</f>
      </c>
      <c r="D46" s="18"/>
      <c r="E46" s="45">
        <f>IF(ISERROR(IF(ISBLANK(B46),"",VLOOKUP(B46,Courses!$A:$D,3,0))),"",IF(ISBLANK(B46),"",VLOOKUP(B46,Courses!$A:$D,3,0)))</f>
      </c>
      <c r="F46" s="45">
        <f>IF(ISERROR(IF(ISBLANK(B46),"",VLOOKUP(B46,Courses!$A:$D,4,0))),"",IF(ISBLANK(B46),"",IF(OR(G46="AUDIT",G46="I"),0,VLOOKUP(B46,Courses!$A:$D,4,0))))</f>
      </c>
      <c r="G46" s="19"/>
      <c r="H46" s="46">
        <f>IF(ISERROR(IF(ISBLANK(G46),"",VLOOKUP(G46,GPA!A:B,2,0))),"",IF(ISBLANK(G46),"",VLOOKUP(G46,GPA!A:B,2,0)))</f>
      </c>
    </row>
    <row r="47" spans="1:8" ht="12.75">
      <c r="A47" s="21"/>
      <c r="B47" s="18"/>
      <c r="C47" s="44">
        <f>IF(ISERROR(IF(ISBLANK(B47),"",VLOOKUP(B47,Courses!$A:$D,2,0))),"Invalid Course Number!",IF(ISBLANK(B47),"",VLOOKUP(B47,Courses!$A:$D,2,0)))</f>
      </c>
      <c r="D47" s="18"/>
      <c r="E47" s="45">
        <f>IF(ISERROR(IF(ISBLANK(B47),"",VLOOKUP(B47,Courses!$A:$D,3,0))),"",IF(ISBLANK(B47),"",VLOOKUP(B47,Courses!$A:$D,3,0)))</f>
      </c>
      <c r="F47" s="45">
        <f>IF(ISERROR(IF(ISBLANK(B47),"",VLOOKUP(B47,Courses!$A:$D,4,0))),"",IF(ISBLANK(B47),"",IF(OR(G47="AUDIT",G47="I"),0,VLOOKUP(B47,Courses!$A:$D,4,0))))</f>
      </c>
      <c r="G47" s="19"/>
      <c r="H47" s="46">
        <f>IF(ISERROR(IF(ISBLANK(G47),"",VLOOKUP(G47,GPA!A:B,2,0))),"",IF(ISBLANK(G47),"",VLOOKUP(G47,GPA!A:B,2,0)))</f>
      </c>
    </row>
    <row r="48" spans="1:8" ht="13.5" thickBot="1">
      <c r="A48" s="23"/>
      <c r="B48" s="18"/>
      <c r="C48" s="44">
        <f>IF(ISERROR(IF(ISBLANK(B48),"",VLOOKUP(B48,Courses!$A:$D,2,0))),"Invalid Course Number!",IF(ISBLANK(B48),"",VLOOKUP(B48,Courses!$A:$D,2,0)))</f>
      </c>
      <c r="D48" s="19"/>
      <c r="E48" s="45">
        <f>IF(ISERROR(IF(ISBLANK(B48),"",VLOOKUP(B48,Courses!$A:$D,3,0))),"",IF(ISBLANK(B48),"",VLOOKUP(B48,Courses!$A:$D,3,0)))</f>
      </c>
      <c r="F48" s="45">
        <f>IF(ISERROR(IF(ISBLANK(B48),"",VLOOKUP(B48,Courses!$A:$D,4,0))),"",IF(ISBLANK(B48),"",IF(OR(G48="AUDIT",G48="I"),0,VLOOKUP(B48,Courses!$A:$D,4,0))))</f>
      </c>
      <c r="G48" s="19"/>
      <c r="H48" s="46">
        <f>IF(ISERROR(IF(ISBLANK(G48),"",VLOOKUP(G48,GPA!A:B,2,0))),"",IF(ISBLANK(G48),"",VLOOKUP(G48,GPA!A:B,2,0)))</f>
      </c>
    </row>
    <row r="49" spans="1:8" ht="14.25" thickBot="1" thickTop="1">
      <c r="A49" s="24" t="s">
        <v>341</v>
      </c>
      <c r="B49" s="25"/>
      <c r="C49" s="34"/>
      <c r="D49" s="26"/>
      <c r="E49" s="25"/>
      <c r="F49" s="35">
        <f>SUM(F10:F48)</f>
        <v>0</v>
      </c>
      <c r="G49" s="36">
        <f>SUMIF(G10:G48,"&lt;&gt;P",F10:F48)</f>
        <v>0</v>
      </c>
      <c r="H49" s="37">
        <f>IF(ISERROR(SUMPRODUCT(F10:F48,H10:H48)/G49),0,SUMPRODUCT(F10:F48,H10:H48)/G49)</f>
        <v>0</v>
      </c>
    </row>
    <row r="50" spans="1:8" ht="13.5" thickTop="1">
      <c r="A50" s="27"/>
      <c r="B50" s="27"/>
      <c r="C50" s="38"/>
      <c r="D50" s="28"/>
      <c r="E50" s="27"/>
      <c r="F50" s="27"/>
      <c r="G50" s="27"/>
      <c r="H50" s="39"/>
    </row>
    <row r="51" spans="2:4" ht="12.75">
      <c r="B51" s="56" t="s">
        <v>342</v>
      </c>
      <c r="C51" s="56"/>
      <c r="D51" s="40"/>
    </row>
    <row r="52" spans="2:4" ht="12.75">
      <c r="B52" s="41"/>
      <c r="C52" s="41"/>
      <c r="D52" s="40"/>
    </row>
    <row r="53" spans="2:4" ht="12.75">
      <c r="B53" s="15" t="s">
        <v>1</v>
      </c>
      <c r="C53" s="42" t="s">
        <v>343</v>
      </c>
      <c r="D53" s="41">
        <f>SUMIF($E$10:$E$48,B53,$F$10:$F$48)</f>
        <v>0</v>
      </c>
    </row>
    <row r="54" spans="2:4" ht="12.75">
      <c r="B54" s="15" t="s">
        <v>3</v>
      </c>
      <c r="C54" s="42" t="s">
        <v>344</v>
      </c>
      <c r="D54" s="41">
        <f>SUMIF($E$10:$E$48,B54,$F$10:$F$48)</f>
        <v>0</v>
      </c>
    </row>
    <row r="55" spans="2:4" ht="12.75">
      <c r="B55" s="15" t="s">
        <v>4</v>
      </c>
      <c r="C55" s="42" t="s">
        <v>345</v>
      </c>
      <c r="D55" s="41">
        <f>SUMIF($E$10:$E$48,B55,$F$10:$F$48)</f>
        <v>0</v>
      </c>
    </row>
    <row r="56" spans="2:8" ht="12.75">
      <c r="B56" s="15" t="s">
        <v>5</v>
      </c>
      <c r="C56" s="15" t="s">
        <v>346</v>
      </c>
      <c r="D56" s="41">
        <f>SUMIF($E$10:$E$48,B56,$F$10:$F$48)</f>
        <v>0</v>
      </c>
      <c r="E56" s="54" t="s">
        <v>347</v>
      </c>
      <c r="F56" s="55"/>
      <c r="G56" s="55"/>
      <c r="H56" s="43">
        <f>IF(H49&gt;4,4,ROUND(H49,2))</f>
        <v>0</v>
      </c>
    </row>
    <row r="58" spans="1:8" ht="12.75">
      <c r="A58" s="47" t="s">
        <v>348</v>
      </c>
      <c r="B58" s="48"/>
      <c r="C58" s="48"/>
      <c r="D58" s="48"/>
      <c r="E58" s="48"/>
      <c r="F58" s="48"/>
      <c r="G58" s="48"/>
      <c r="H58" s="48"/>
    </row>
    <row r="59" spans="1:8" ht="12.75">
      <c r="A59" s="48"/>
      <c r="B59" s="48"/>
      <c r="C59" s="48"/>
      <c r="D59" s="48"/>
      <c r="E59" s="48"/>
      <c r="F59" s="48"/>
      <c r="G59" s="48"/>
      <c r="H59" s="48"/>
    </row>
    <row r="60" spans="1:8" ht="12.75">
      <c r="A60" s="48"/>
      <c r="B60" s="48"/>
      <c r="C60" s="48"/>
      <c r="D60" s="48"/>
      <c r="E60" s="48"/>
      <c r="F60" s="48"/>
      <c r="G60" s="48"/>
      <c r="H60" s="48"/>
    </row>
    <row r="61" spans="1:8" ht="12.75">
      <c r="A61" s="48"/>
      <c r="B61" s="48"/>
      <c r="C61" s="48"/>
      <c r="D61" s="48"/>
      <c r="E61" s="48"/>
      <c r="F61" s="48"/>
      <c r="G61" s="48"/>
      <c r="H61" s="48"/>
    </row>
    <row r="62" spans="1:8" ht="12.75">
      <c r="A62" s="48"/>
      <c r="B62" s="48"/>
      <c r="C62" s="48"/>
      <c r="D62" s="48"/>
      <c r="E62" s="48"/>
      <c r="F62" s="48"/>
      <c r="G62" s="48"/>
      <c r="H62" s="48"/>
    </row>
    <row r="63" spans="1:8" ht="12.75">
      <c r="A63" s="48"/>
      <c r="B63" s="48"/>
      <c r="C63" s="48"/>
      <c r="D63" s="48"/>
      <c r="E63" s="48"/>
      <c r="F63" s="48"/>
      <c r="G63" s="48"/>
      <c r="H63" s="48"/>
    </row>
    <row r="64" spans="1:8" ht="28.5" customHeight="1">
      <c r="A64" s="48"/>
      <c r="B64" s="48"/>
      <c r="C64" s="48"/>
      <c r="D64" s="48"/>
      <c r="E64" s="48"/>
      <c r="F64" s="48"/>
      <c r="G64" s="48"/>
      <c r="H64" s="48"/>
    </row>
  </sheetData>
  <sheetProtection/>
  <protectedRanges>
    <protectedRange sqref="A1:A2 D11:D47 A11:A47 H7 A6:A7 B10:B48" name="Inputs"/>
  </protectedRanges>
  <mergeCells count="7">
    <mergeCell ref="A58:H64"/>
    <mergeCell ref="A1:H1"/>
    <mergeCell ref="A2:H2"/>
    <mergeCell ref="A3:H3"/>
    <mergeCell ref="E7:G7"/>
    <mergeCell ref="B51:C51"/>
    <mergeCell ref="E56:G56"/>
  </mergeCells>
  <dataValidations count="1">
    <dataValidation type="list" allowBlank="1" showDropDown="1" showInputMessage="1" showErrorMessage="1" sqref="B10:B48">
      <formula1>Course_Numbers</formula1>
    </dataValidation>
  </dataValidations>
  <printOptions/>
  <pageMargins left="0.45" right="0.45" top="0.75" bottom="0.5" header="0.3" footer="0.3"/>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D308"/>
  <sheetViews>
    <sheetView showGridLines="0" tabSelected="1" zoomScalePageLayoutView="0" workbookViewId="0" topLeftCell="A10">
      <selection activeCell="G40" sqref="G40"/>
    </sheetView>
  </sheetViews>
  <sheetFormatPr defaultColWidth="9.140625" defaultRowHeight="12.75"/>
  <cols>
    <col min="1" max="1" width="10.140625" style="0" customWidth="1"/>
    <col min="2" max="2" width="73.57421875" style="0" customWidth="1"/>
  </cols>
  <sheetData>
    <row r="1" spans="1:4" ht="25.5">
      <c r="A1" s="2" t="s">
        <v>167</v>
      </c>
      <c r="B1" s="2" t="s">
        <v>168</v>
      </c>
      <c r="C1" s="2" t="s">
        <v>169</v>
      </c>
      <c r="D1" s="3" t="s">
        <v>140</v>
      </c>
    </row>
    <row r="2" spans="1:4" ht="12.75">
      <c r="A2" s="8"/>
      <c r="B2" s="8"/>
      <c r="C2" s="8"/>
      <c r="D2" s="9"/>
    </row>
    <row r="3" spans="1:4" ht="12.75">
      <c r="A3" s="13"/>
      <c r="B3" s="8" t="s">
        <v>262</v>
      </c>
      <c r="C3" s="8"/>
      <c r="D3" s="9"/>
    </row>
    <row r="4" spans="1:4" ht="12.75">
      <c r="A4" t="s">
        <v>304</v>
      </c>
      <c r="B4" t="s">
        <v>249</v>
      </c>
      <c r="C4" t="s">
        <v>1</v>
      </c>
      <c r="D4">
        <v>2</v>
      </c>
    </row>
    <row r="5" spans="1:4" ht="12.75">
      <c r="A5" t="s">
        <v>170</v>
      </c>
      <c r="B5" t="s">
        <v>248</v>
      </c>
      <c r="C5" t="s">
        <v>5</v>
      </c>
      <c r="D5">
        <v>2</v>
      </c>
    </row>
    <row r="6" spans="1:4" ht="12.75">
      <c r="A6" t="s">
        <v>171</v>
      </c>
      <c r="B6" t="s">
        <v>246</v>
      </c>
      <c r="C6" t="s">
        <v>3</v>
      </c>
      <c r="D6">
        <v>2</v>
      </c>
    </row>
    <row r="7" spans="1:4" ht="12.75">
      <c r="A7" t="s">
        <v>172</v>
      </c>
      <c r="B7" t="s">
        <v>247</v>
      </c>
      <c r="C7" t="s">
        <v>4</v>
      </c>
      <c r="D7">
        <v>2</v>
      </c>
    </row>
    <row r="8" spans="1:4" ht="12.75">
      <c r="A8" t="s">
        <v>173</v>
      </c>
      <c r="B8" t="s">
        <v>250</v>
      </c>
      <c r="C8" t="s">
        <v>1</v>
      </c>
      <c r="D8">
        <v>2</v>
      </c>
    </row>
    <row r="9" spans="1:4" ht="12.75">
      <c r="A9" t="s">
        <v>174</v>
      </c>
      <c r="B9" t="s">
        <v>251</v>
      </c>
      <c r="C9" t="s">
        <v>5</v>
      </c>
      <c r="D9">
        <v>2</v>
      </c>
    </row>
    <row r="10" spans="1:4" ht="12.75">
      <c r="A10" t="s">
        <v>175</v>
      </c>
      <c r="B10" t="s">
        <v>252</v>
      </c>
      <c r="C10" t="s">
        <v>3</v>
      </c>
      <c r="D10">
        <v>2</v>
      </c>
    </row>
    <row r="11" spans="1:4" ht="12.75">
      <c r="A11" t="s">
        <v>176</v>
      </c>
      <c r="B11" t="s">
        <v>253</v>
      </c>
      <c r="C11" t="s">
        <v>4</v>
      </c>
      <c r="D11">
        <v>2</v>
      </c>
    </row>
    <row r="12" spans="1:4" ht="12.75">
      <c r="A12" t="s">
        <v>177</v>
      </c>
      <c r="B12" t="s">
        <v>254</v>
      </c>
      <c r="C12" t="s">
        <v>1</v>
      </c>
      <c r="D12">
        <v>2</v>
      </c>
    </row>
    <row r="13" spans="1:4" ht="12.75">
      <c r="A13" t="s">
        <v>178</v>
      </c>
      <c r="B13" t="s">
        <v>255</v>
      </c>
      <c r="C13" t="s">
        <v>5</v>
      </c>
      <c r="D13">
        <v>2</v>
      </c>
    </row>
    <row r="14" spans="1:4" ht="12.75">
      <c r="A14" t="s">
        <v>179</v>
      </c>
      <c r="B14" t="s">
        <v>256</v>
      </c>
      <c r="C14" t="s">
        <v>3</v>
      </c>
      <c r="D14">
        <v>2</v>
      </c>
    </row>
    <row r="15" spans="1:4" ht="12.75">
      <c r="A15" t="s">
        <v>180</v>
      </c>
      <c r="B15" t="s">
        <v>257</v>
      </c>
      <c r="C15" t="s">
        <v>4</v>
      </c>
      <c r="D15">
        <v>2</v>
      </c>
    </row>
    <row r="16" spans="1:4" ht="12.75">
      <c r="A16" t="s">
        <v>181</v>
      </c>
      <c r="B16" t="s">
        <v>258</v>
      </c>
      <c r="C16" t="s">
        <v>1</v>
      </c>
      <c r="D16">
        <v>2</v>
      </c>
    </row>
    <row r="17" spans="1:4" ht="12.75">
      <c r="A17" t="s">
        <v>182</v>
      </c>
      <c r="B17" t="s">
        <v>259</v>
      </c>
      <c r="C17" t="s">
        <v>5</v>
      </c>
      <c r="D17">
        <v>2</v>
      </c>
    </row>
    <row r="18" spans="1:4" ht="12.75">
      <c r="A18" t="s">
        <v>183</v>
      </c>
      <c r="B18" t="s">
        <v>260</v>
      </c>
      <c r="C18" t="s">
        <v>3</v>
      </c>
      <c r="D18">
        <v>2</v>
      </c>
    </row>
    <row r="19" spans="1:4" ht="12.75">
      <c r="A19" t="s">
        <v>184</v>
      </c>
      <c r="B19" t="s">
        <v>261</v>
      </c>
      <c r="C19" t="s">
        <v>4</v>
      </c>
      <c r="D19">
        <v>2</v>
      </c>
    </row>
    <row r="20" spans="1:2" ht="12.75">
      <c r="A20" s="11"/>
      <c r="B20" s="1" t="s">
        <v>263</v>
      </c>
    </row>
    <row r="21" spans="1:4" ht="12.75">
      <c r="A21" t="s">
        <v>213</v>
      </c>
      <c r="B21" t="s">
        <v>185</v>
      </c>
      <c r="C21" t="s">
        <v>1</v>
      </c>
      <c r="D21">
        <v>2</v>
      </c>
    </row>
    <row r="22" spans="1:4" ht="12.75">
      <c r="A22" t="s">
        <v>214</v>
      </c>
      <c r="B22" t="s">
        <v>186</v>
      </c>
      <c r="C22" t="s">
        <v>5</v>
      </c>
      <c r="D22">
        <v>2</v>
      </c>
    </row>
    <row r="23" spans="1:4" ht="12.75">
      <c r="A23" t="s">
        <v>215</v>
      </c>
      <c r="B23" t="s">
        <v>187</v>
      </c>
      <c r="C23" t="s">
        <v>3</v>
      </c>
      <c r="D23">
        <v>2</v>
      </c>
    </row>
    <row r="24" spans="1:4" ht="12.75">
      <c r="A24" t="s">
        <v>216</v>
      </c>
      <c r="B24" t="s">
        <v>188</v>
      </c>
      <c r="C24" t="s">
        <v>4</v>
      </c>
      <c r="D24">
        <v>2</v>
      </c>
    </row>
    <row r="25" spans="1:4" ht="12.75">
      <c r="A25" t="s">
        <v>217</v>
      </c>
      <c r="B25" t="s">
        <v>189</v>
      </c>
      <c r="C25" t="s">
        <v>1</v>
      </c>
      <c r="D25">
        <v>2</v>
      </c>
    </row>
    <row r="26" spans="1:4" ht="12.75">
      <c r="A26" t="s">
        <v>218</v>
      </c>
      <c r="B26" t="s">
        <v>190</v>
      </c>
      <c r="C26" t="s">
        <v>5</v>
      </c>
      <c r="D26">
        <v>2</v>
      </c>
    </row>
    <row r="27" spans="1:4" ht="12.75">
      <c r="A27" t="s">
        <v>219</v>
      </c>
      <c r="B27" t="s">
        <v>191</v>
      </c>
      <c r="C27" t="s">
        <v>3</v>
      </c>
      <c r="D27">
        <v>2</v>
      </c>
    </row>
    <row r="28" spans="1:4" ht="12.75">
      <c r="A28" t="s">
        <v>220</v>
      </c>
      <c r="B28" t="s">
        <v>192</v>
      </c>
      <c r="C28" t="s">
        <v>4</v>
      </c>
      <c r="D28">
        <v>2</v>
      </c>
    </row>
    <row r="29" spans="1:4" ht="12.75">
      <c r="A29" t="s">
        <v>221</v>
      </c>
      <c r="B29" t="s">
        <v>193</v>
      </c>
      <c r="C29" t="s">
        <v>1</v>
      </c>
      <c r="D29">
        <v>2</v>
      </c>
    </row>
    <row r="30" spans="1:4" ht="12.75">
      <c r="A30" t="s">
        <v>205</v>
      </c>
      <c r="B30" t="s">
        <v>194</v>
      </c>
      <c r="C30" t="s">
        <v>5</v>
      </c>
      <c r="D30">
        <v>2</v>
      </c>
    </row>
    <row r="31" spans="1:4" ht="12.75">
      <c r="A31" t="s">
        <v>222</v>
      </c>
      <c r="B31" t="s">
        <v>195</v>
      </c>
      <c r="C31" t="s">
        <v>3</v>
      </c>
      <c r="D31">
        <v>2</v>
      </c>
    </row>
    <row r="32" spans="1:4" ht="12.75">
      <c r="A32" t="s">
        <v>223</v>
      </c>
      <c r="B32" t="s">
        <v>196</v>
      </c>
      <c r="C32" t="s">
        <v>4</v>
      </c>
      <c r="D32">
        <v>2</v>
      </c>
    </row>
    <row r="33" spans="1:4" ht="12.75">
      <c r="A33" t="s">
        <v>224</v>
      </c>
      <c r="B33" t="s">
        <v>197</v>
      </c>
      <c r="C33" t="s">
        <v>1</v>
      </c>
      <c r="D33">
        <v>2</v>
      </c>
    </row>
    <row r="34" spans="1:4" ht="12.75">
      <c r="A34" t="s">
        <v>225</v>
      </c>
      <c r="B34" t="s">
        <v>198</v>
      </c>
      <c r="C34" t="s">
        <v>5</v>
      </c>
      <c r="D34">
        <v>2</v>
      </c>
    </row>
    <row r="35" spans="1:4" ht="12.75">
      <c r="A35" t="s">
        <v>226</v>
      </c>
      <c r="B35" t="s">
        <v>199</v>
      </c>
      <c r="C35" t="s">
        <v>3</v>
      </c>
      <c r="D35">
        <v>2</v>
      </c>
    </row>
    <row r="36" spans="1:4" ht="12.75">
      <c r="A36" t="s">
        <v>227</v>
      </c>
      <c r="B36" s="7" t="s">
        <v>286</v>
      </c>
      <c r="C36" t="s">
        <v>4</v>
      </c>
      <c r="D36">
        <v>2</v>
      </c>
    </row>
    <row r="39" spans="1:2" ht="12.75">
      <c r="A39" s="11"/>
      <c r="B39" s="1" t="s">
        <v>265</v>
      </c>
    </row>
    <row r="40" spans="1:4" ht="12.75">
      <c r="A40" t="s">
        <v>6</v>
      </c>
      <c r="B40" t="s">
        <v>76</v>
      </c>
      <c r="C40" t="s">
        <v>1</v>
      </c>
      <c r="D40">
        <v>2</v>
      </c>
    </row>
    <row r="41" spans="1:4" ht="12.75">
      <c r="A41" t="s">
        <v>7</v>
      </c>
      <c r="B41" t="s">
        <v>77</v>
      </c>
      <c r="C41" t="s">
        <v>1</v>
      </c>
      <c r="D41">
        <v>2</v>
      </c>
    </row>
    <row r="42" spans="1:4" ht="12.75">
      <c r="A42" t="s">
        <v>8</v>
      </c>
      <c r="B42" t="s">
        <v>78</v>
      </c>
      <c r="C42" t="s">
        <v>1</v>
      </c>
      <c r="D42">
        <v>2</v>
      </c>
    </row>
    <row r="43" spans="1:4" ht="12.75">
      <c r="A43" t="s">
        <v>9</v>
      </c>
      <c r="B43" t="s">
        <v>79</v>
      </c>
      <c r="C43" t="s">
        <v>1</v>
      </c>
      <c r="D43">
        <v>2</v>
      </c>
    </row>
    <row r="44" spans="1:4" ht="12.75">
      <c r="A44" t="s">
        <v>10</v>
      </c>
      <c r="B44" t="s">
        <v>80</v>
      </c>
      <c r="C44" t="s">
        <v>1</v>
      </c>
      <c r="D44">
        <v>2</v>
      </c>
    </row>
    <row r="45" spans="1:4" ht="12.75">
      <c r="A45" t="s">
        <v>11</v>
      </c>
      <c r="B45" t="s">
        <v>81</v>
      </c>
      <c r="C45" t="s">
        <v>1</v>
      </c>
      <c r="D45">
        <v>2</v>
      </c>
    </row>
    <row r="46" spans="1:4" ht="12.75">
      <c r="A46" t="s">
        <v>12</v>
      </c>
      <c r="B46" t="s">
        <v>82</v>
      </c>
      <c r="C46" t="s">
        <v>1</v>
      </c>
      <c r="D46">
        <v>2</v>
      </c>
    </row>
    <row r="47" spans="1:4" ht="12.75">
      <c r="A47" t="s">
        <v>13</v>
      </c>
      <c r="B47" t="s">
        <v>83</v>
      </c>
      <c r="C47" t="s">
        <v>1</v>
      </c>
      <c r="D47">
        <v>2</v>
      </c>
    </row>
    <row r="48" spans="1:4" ht="12.75">
      <c r="A48" t="s">
        <v>14</v>
      </c>
      <c r="B48" t="s">
        <v>84</v>
      </c>
      <c r="C48" t="s">
        <v>1</v>
      </c>
      <c r="D48">
        <v>2</v>
      </c>
    </row>
    <row r="49" spans="1:4" ht="12.75">
      <c r="A49" t="s">
        <v>15</v>
      </c>
      <c r="B49" t="s">
        <v>85</v>
      </c>
      <c r="C49" t="s">
        <v>1</v>
      </c>
      <c r="D49">
        <v>2</v>
      </c>
    </row>
    <row r="50" spans="1:4" ht="12.75">
      <c r="A50" t="s">
        <v>16</v>
      </c>
      <c r="B50" t="s">
        <v>86</v>
      </c>
      <c r="C50" t="s">
        <v>1</v>
      </c>
      <c r="D50">
        <v>2</v>
      </c>
    </row>
    <row r="51" spans="1:4" ht="12.75">
      <c r="A51" t="s">
        <v>17</v>
      </c>
      <c r="B51" t="s">
        <v>87</v>
      </c>
      <c r="C51" t="s">
        <v>1</v>
      </c>
      <c r="D51">
        <v>2</v>
      </c>
    </row>
    <row r="52" spans="1:4" ht="12.75">
      <c r="A52" t="s">
        <v>18</v>
      </c>
      <c r="B52" t="s">
        <v>88</v>
      </c>
      <c r="C52" t="s">
        <v>1</v>
      </c>
      <c r="D52">
        <v>2</v>
      </c>
    </row>
    <row r="53" spans="1:4" ht="12.75">
      <c r="A53" t="s">
        <v>19</v>
      </c>
      <c r="B53" t="s">
        <v>89</v>
      </c>
      <c r="C53" t="s">
        <v>1</v>
      </c>
      <c r="D53">
        <v>2</v>
      </c>
    </row>
    <row r="54" spans="1:4" ht="12.75">
      <c r="A54" t="s">
        <v>20</v>
      </c>
      <c r="B54" t="s">
        <v>90</v>
      </c>
      <c r="C54" t="s">
        <v>1</v>
      </c>
      <c r="D54">
        <v>2</v>
      </c>
    </row>
    <row r="55" spans="1:4" ht="12.75">
      <c r="A55" t="s">
        <v>21</v>
      </c>
      <c r="B55" t="s">
        <v>91</v>
      </c>
      <c r="C55" t="s">
        <v>1</v>
      </c>
      <c r="D55">
        <v>2</v>
      </c>
    </row>
    <row r="56" spans="1:4" ht="12.75">
      <c r="A56" t="s">
        <v>22</v>
      </c>
      <c r="B56" t="s">
        <v>92</v>
      </c>
      <c r="C56" t="s">
        <v>1</v>
      </c>
      <c r="D56">
        <v>2</v>
      </c>
    </row>
    <row r="57" spans="1:4" ht="12.75">
      <c r="A57" t="s">
        <v>23</v>
      </c>
      <c r="B57" t="s">
        <v>93</v>
      </c>
      <c r="C57" t="s">
        <v>1</v>
      </c>
      <c r="D57">
        <v>2</v>
      </c>
    </row>
    <row r="59" spans="1:4" ht="12.75">
      <c r="A59" t="s">
        <v>24</v>
      </c>
      <c r="B59" t="s">
        <v>94</v>
      </c>
      <c r="C59" t="s">
        <v>1</v>
      </c>
      <c r="D59">
        <v>2</v>
      </c>
    </row>
    <row r="60" spans="1:4" ht="12.75">
      <c r="A60" t="s">
        <v>228</v>
      </c>
      <c r="B60" t="s">
        <v>229</v>
      </c>
      <c r="C60" t="s">
        <v>1</v>
      </c>
      <c r="D60">
        <v>2</v>
      </c>
    </row>
    <row r="61" spans="1:4" ht="12.75">
      <c r="A61" t="s">
        <v>230</v>
      </c>
      <c r="B61" t="s">
        <v>229</v>
      </c>
      <c r="C61" t="s">
        <v>1</v>
      </c>
      <c r="D61">
        <v>3</v>
      </c>
    </row>
    <row r="62" spans="1:4" ht="12.75">
      <c r="A62" s="7" t="s">
        <v>295</v>
      </c>
      <c r="B62" s="7" t="s">
        <v>296</v>
      </c>
      <c r="C62" s="7" t="s">
        <v>1</v>
      </c>
      <c r="D62">
        <v>1</v>
      </c>
    </row>
    <row r="63" spans="1:4" ht="12.75">
      <c r="A63" s="7" t="s">
        <v>297</v>
      </c>
      <c r="B63" s="7" t="s">
        <v>296</v>
      </c>
      <c r="C63" s="7" t="s">
        <v>1</v>
      </c>
      <c r="D63">
        <v>2</v>
      </c>
    </row>
    <row r="64" spans="1:4" ht="12.75">
      <c r="A64" s="7" t="s">
        <v>298</v>
      </c>
      <c r="B64" s="7" t="s">
        <v>296</v>
      </c>
      <c r="C64" s="7" t="s">
        <v>1</v>
      </c>
      <c r="D64">
        <v>3</v>
      </c>
    </row>
    <row r="65" spans="1:4" ht="12.75">
      <c r="A65" s="7" t="s">
        <v>291</v>
      </c>
      <c r="B65" s="7" t="s">
        <v>292</v>
      </c>
      <c r="C65" s="7" t="s">
        <v>1</v>
      </c>
      <c r="D65">
        <v>1</v>
      </c>
    </row>
    <row r="66" spans="1:4" ht="12.75">
      <c r="A66" s="7" t="s">
        <v>293</v>
      </c>
      <c r="B66" s="7" t="s">
        <v>292</v>
      </c>
      <c r="C66" s="7" t="s">
        <v>1</v>
      </c>
      <c r="D66">
        <v>2</v>
      </c>
    </row>
    <row r="67" spans="1:4" ht="12.75">
      <c r="A67" s="7" t="s">
        <v>294</v>
      </c>
      <c r="B67" s="7" t="s">
        <v>292</v>
      </c>
      <c r="C67" s="7" t="s">
        <v>1</v>
      </c>
      <c r="D67">
        <v>3</v>
      </c>
    </row>
    <row r="68" spans="1:4" ht="12.75">
      <c r="A68" s="7" t="s">
        <v>317</v>
      </c>
      <c r="B68" s="7" t="s">
        <v>278</v>
      </c>
      <c r="C68" s="7" t="s">
        <v>1</v>
      </c>
      <c r="D68">
        <v>1</v>
      </c>
    </row>
    <row r="69" spans="1:4" ht="12.75">
      <c r="A69" s="7" t="s">
        <v>318</v>
      </c>
      <c r="B69" s="7" t="s">
        <v>278</v>
      </c>
      <c r="C69" t="s">
        <v>1</v>
      </c>
      <c r="D69">
        <v>2</v>
      </c>
    </row>
    <row r="70" spans="1:4" ht="12.75">
      <c r="A70" s="7" t="s">
        <v>319</v>
      </c>
      <c r="B70" s="7" t="s">
        <v>278</v>
      </c>
      <c r="C70" s="7" t="s">
        <v>1</v>
      </c>
      <c r="D70">
        <v>3</v>
      </c>
    </row>
    <row r="71" spans="1:4" ht="12.75">
      <c r="A71" s="7" t="s">
        <v>279</v>
      </c>
      <c r="B71" s="7" t="s">
        <v>201</v>
      </c>
      <c r="C71" s="7" t="s">
        <v>1</v>
      </c>
      <c r="D71">
        <v>1</v>
      </c>
    </row>
    <row r="72" spans="1:4" ht="12.75">
      <c r="A72" t="s">
        <v>200</v>
      </c>
      <c r="B72" t="s">
        <v>201</v>
      </c>
      <c r="C72" t="s">
        <v>1</v>
      </c>
      <c r="D72">
        <v>2</v>
      </c>
    </row>
    <row r="73" spans="1:4" ht="12.75">
      <c r="A73" s="7" t="s">
        <v>280</v>
      </c>
      <c r="B73" s="7" t="s">
        <v>201</v>
      </c>
      <c r="C73" s="7" t="s">
        <v>1</v>
      </c>
      <c r="D73">
        <v>3</v>
      </c>
    </row>
    <row r="74" spans="1:3" ht="12.75">
      <c r="A74" s="7"/>
      <c r="B74" s="7"/>
      <c r="C74" s="7"/>
    </row>
    <row r="75" s="7" customFormat="1" ht="12.75"/>
    <row r="77" spans="1:2" ht="12.75">
      <c r="A77" s="11"/>
      <c r="B77" s="1" t="s">
        <v>264</v>
      </c>
    </row>
    <row r="78" spans="1:4" ht="12.75">
      <c r="A78" t="s">
        <v>25</v>
      </c>
      <c r="B78" t="s">
        <v>95</v>
      </c>
      <c r="C78" t="s">
        <v>3</v>
      </c>
      <c r="D78">
        <v>2</v>
      </c>
    </row>
    <row r="79" spans="1:4" ht="12.75">
      <c r="A79" t="s">
        <v>26</v>
      </c>
      <c r="B79" t="s">
        <v>96</v>
      </c>
      <c r="C79" t="s">
        <v>3</v>
      </c>
      <c r="D79">
        <v>2</v>
      </c>
    </row>
    <row r="80" spans="1:4" ht="12.75">
      <c r="A80" t="s">
        <v>27</v>
      </c>
      <c r="B80" t="s">
        <v>97</v>
      </c>
      <c r="C80" t="s">
        <v>3</v>
      </c>
      <c r="D80">
        <v>2</v>
      </c>
    </row>
    <row r="81" spans="1:4" ht="12.75">
      <c r="A81" t="s">
        <v>28</v>
      </c>
      <c r="B81" t="s">
        <v>98</v>
      </c>
      <c r="C81" t="s">
        <v>3</v>
      </c>
      <c r="D81">
        <v>2</v>
      </c>
    </row>
    <row r="82" spans="1:4" ht="12.75">
      <c r="A82" t="s">
        <v>29</v>
      </c>
      <c r="B82" t="s">
        <v>99</v>
      </c>
      <c r="C82" t="s">
        <v>3</v>
      </c>
      <c r="D82">
        <v>2</v>
      </c>
    </row>
    <row r="83" spans="1:4" ht="12.75">
      <c r="A83" t="s">
        <v>30</v>
      </c>
      <c r="B83" t="s">
        <v>100</v>
      </c>
      <c r="C83" t="s">
        <v>3</v>
      </c>
      <c r="D83">
        <v>2</v>
      </c>
    </row>
    <row r="84" spans="1:4" ht="12.75">
      <c r="A84" t="s">
        <v>31</v>
      </c>
      <c r="B84" t="s">
        <v>101</v>
      </c>
      <c r="C84" t="s">
        <v>3</v>
      </c>
      <c r="D84">
        <v>2</v>
      </c>
    </row>
    <row r="85" spans="1:4" ht="12.75">
      <c r="A85" t="s">
        <v>32</v>
      </c>
      <c r="B85" t="s">
        <v>102</v>
      </c>
      <c r="C85" t="s">
        <v>3</v>
      </c>
      <c r="D85">
        <v>2</v>
      </c>
    </row>
    <row r="86" spans="1:4" ht="12.75">
      <c r="A86" t="s">
        <v>33</v>
      </c>
      <c r="B86" t="s">
        <v>103</v>
      </c>
      <c r="C86" t="s">
        <v>3</v>
      </c>
      <c r="D86">
        <v>2</v>
      </c>
    </row>
    <row r="87" spans="1:4" ht="12.75">
      <c r="A87" t="s">
        <v>34</v>
      </c>
      <c r="B87" t="s">
        <v>104</v>
      </c>
      <c r="C87" t="s">
        <v>3</v>
      </c>
      <c r="D87">
        <v>2</v>
      </c>
    </row>
    <row r="88" spans="1:4" ht="12.75">
      <c r="A88" t="s">
        <v>35</v>
      </c>
      <c r="B88" t="s">
        <v>105</v>
      </c>
      <c r="C88" t="s">
        <v>3</v>
      </c>
      <c r="D88">
        <v>2</v>
      </c>
    </row>
    <row r="89" spans="1:4" ht="12.75">
      <c r="A89" t="s">
        <v>36</v>
      </c>
      <c r="B89" t="s">
        <v>106</v>
      </c>
      <c r="C89" t="s">
        <v>3</v>
      </c>
      <c r="D89">
        <v>2</v>
      </c>
    </row>
    <row r="90" spans="1:4" ht="12.75">
      <c r="A90" t="s">
        <v>37</v>
      </c>
      <c r="B90" t="s">
        <v>107</v>
      </c>
      <c r="C90" t="s">
        <v>3</v>
      </c>
      <c r="D90">
        <v>2</v>
      </c>
    </row>
    <row r="91" spans="1:4" ht="12.75">
      <c r="A91" t="s">
        <v>38</v>
      </c>
      <c r="B91" t="s">
        <v>108</v>
      </c>
      <c r="C91" t="s">
        <v>3</v>
      </c>
      <c r="D91">
        <v>2</v>
      </c>
    </row>
    <row r="92" spans="1:4" ht="12.75">
      <c r="A92" s="7" t="s">
        <v>320</v>
      </c>
      <c r="B92" s="7" t="s">
        <v>232</v>
      </c>
      <c r="C92" s="7" t="s">
        <v>3</v>
      </c>
      <c r="D92">
        <v>1</v>
      </c>
    </row>
    <row r="93" spans="1:4" ht="12.75">
      <c r="A93" s="7" t="s">
        <v>321</v>
      </c>
      <c r="B93" s="7" t="s">
        <v>232</v>
      </c>
      <c r="C93" s="7" t="s">
        <v>3</v>
      </c>
      <c r="D93">
        <v>2</v>
      </c>
    </row>
    <row r="94" spans="1:4" ht="12.75">
      <c r="A94" s="7" t="s">
        <v>322</v>
      </c>
      <c r="B94" s="7" t="s">
        <v>232</v>
      </c>
      <c r="C94" s="7" t="s">
        <v>3</v>
      </c>
      <c r="D94">
        <v>3</v>
      </c>
    </row>
    <row r="95" spans="1:4" ht="12.75">
      <c r="A95" t="s">
        <v>39</v>
      </c>
      <c r="B95" t="s">
        <v>109</v>
      </c>
      <c r="C95" t="s">
        <v>3</v>
      </c>
      <c r="D95">
        <v>2</v>
      </c>
    </row>
    <row r="96" spans="1:4" ht="12.75">
      <c r="A96" t="s">
        <v>40</v>
      </c>
      <c r="B96" t="s">
        <v>110</v>
      </c>
      <c r="C96" t="s">
        <v>3</v>
      </c>
      <c r="D96">
        <v>2</v>
      </c>
    </row>
    <row r="97" spans="1:4" ht="12.75">
      <c r="A97" t="s">
        <v>41</v>
      </c>
      <c r="B97" t="s">
        <v>111</v>
      </c>
      <c r="C97" t="s">
        <v>3</v>
      </c>
      <c r="D97">
        <v>2</v>
      </c>
    </row>
    <row r="98" spans="1:4" ht="12.75">
      <c r="A98" t="s">
        <v>42</v>
      </c>
      <c r="B98" t="s">
        <v>112</v>
      </c>
      <c r="C98" t="s">
        <v>3</v>
      </c>
      <c r="D98">
        <v>2</v>
      </c>
    </row>
    <row r="99" spans="1:4" ht="12.75">
      <c r="A99" t="s">
        <v>43</v>
      </c>
      <c r="B99" t="s">
        <v>113</v>
      </c>
      <c r="C99" t="s">
        <v>3</v>
      </c>
      <c r="D99">
        <v>2</v>
      </c>
    </row>
    <row r="100" spans="1:4" ht="12.75">
      <c r="A100" t="s">
        <v>202</v>
      </c>
      <c r="B100" t="s">
        <v>203</v>
      </c>
      <c r="C100" t="s">
        <v>3</v>
      </c>
      <c r="D100">
        <v>3</v>
      </c>
    </row>
    <row r="101" spans="1:4" ht="12.75">
      <c r="A101" t="s">
        <v>242</v>
      </c>
      <c r="B101" t="s">
        <v>241</v>
      </c>
      <c r="C101" t="s">
        <v>3</v>
      </c>
      <c r="D101">
        <v>2</v>
      </c>
    </row>
    <row r="102" spans="1:4" ht="12.75">
      <c r="A102" t="s">
        <v>240</v>
      </c>
      <c r="B102" t="s">
        <v>241</v>
      </c>
      <c r="C102" t="s">
        <v>3</v>
      </c>
      <c r="D102">
        <v>3</v>
      </c>
    </row>
    <row r="103" spans="1:4" ht="12.75">
      <c r="A103" t="s">
        <v>44</v>
      </c>
      <c r="B103" t="s">
        <v>114</v>
      </c>
      <c r="C103" t="s">
        <v>3</v>
      </c>
      <c r="D103">
        <v>3</v>
      </c>
    </row>
    <row r="104" spans="1:4" ht="12.75">
      <c r="A104" s="7" t="s">
        <v>245</v>
      </c>
      <c r="B104" t="s">
        <v>237</v>
      </c>
      <c r="C104" t="s">
        <v>3</v>
      </c>
      <c r="D104">
        <v>1</v>
      </c>
    </row>
    <row r="105" spans="1:4" ht="12.75">
      <c r="A105" s="7" t="s">
        <v>244</v>
      </c>
      <c r="B105" t="s">
        <v>237</v>
      </c>
      <c r="C105" t="s">
        <v>3</v>
      </c>
      <c r="D105">
        <v>2</v>
      </c>
    </row>
    <row r="106" spans="1:4" ht="12.75">
      <c r="A106" s="7" t="s">
        <v>243</v>
      </c>
      <c r="B106" s="7" t="s">
        <v>237</v>
      </c>
      <c r="C106" s="7" t="s">
        <v>3</v>
      </c>
      <c r="D106">
        <v>3</v>
      </c>
    </row>
    <row r="107" spans="1:4" ht="12.75">
      <c r="A107" s="7" t="s">
        <v>281</v>
      </c>
      <c r="B107" s="7" t="s">
        <v>269</v>
      </c>
      <c r="C107" s="7" t="s">
        <v>3</v>
      </c>
      <c r="D107">
        <v>1</v>
      </c>
    </row>
    <row r="108" spans="1:4" ht="12.75">
      <c r="A108" s="7" t="s">
        <v>268</v>
      </c>
      <c r="B108" s="7" t="s">
        <v>269</v>
      </c>
      <c r="C108" s="7" t="s">
        <v>3</v>
      </c>
      <c r="D108">
        <v>2</v>
      </c>
    </row>
    <row r="109" spans="1:4" ht="12.75">
      <c r="A109" s="7" t="s">
        <v>282</v>
      </c>
      <c r="B109" s="7" t="s">
        <v>269</v>
      </c>
      <c r="C109" s="7" t="s">
        <v>3</v>
      </c>
      <c r="D109">
        <v>3</v>
      </c>
    </row>
    <row r="117" spans="1:2" ht="12.75">
      <c r="A117" s="11"/>
      <c r="B117" s="1" t="s">
        <v>266</v>
      </c>
    </row>
    <row r="118" spans="1:4" ht="12.75">
      <c r="A118" t="s">
        <v>46</v>
      </c>
      <c r="B118" t="s">
        <v>116</v>
      </c>
      <c r="C118" t="s">
        <v>5</v>
      </c>
      <c r="D118">
        <v>2</v>
      </c>
    </row>
    <row r="119" spans="1:4" ht="12.75">
      <c r="A119" t="s">
        <v>47</v>
      </c>
      <c r="B119" t="s">
        <v>117</v>
      </c>
      <c r="C119" t="s">
        <v>5</v>
      </c>
      <c r="D119">
        <v>2</v>
      </c>
    </row>
    <row r="120" spans="1:4" ht="12.75">
      <c r="A120" t="s">
        <v>48</v>
      </c>
      <c r="B120" t="s">
        <v>118</v>
      </c>
      <c r="C120" t="s">
        <v>5</v>
      </c>
      <c r="D120">
        <v>2</v>
      </c>
    </row>
    <row r="121" spans="1:4" ht="12.75">
      <c r="A121" t="s">
        <v>49</v>
      </c>
      <c r="B121" t="s">
        <v>119</v>
      </c>
      <c r="C121" t="s">
        <v>5</v>
      </c>
      <c r="D121">
        <v>2</v>
      </c>
    </row>
    <row r="122" spans="1:4" ht="12.75">
      <c r="A122" t="s">
        <v>50</v>
      </c>
      <c r="B122" t="s">
        <v>120</v>
      </c>
      <c r="C122" t="s">
        <v>5</v>
      </c>
      <c r="D122">
        <v>2</v>
      </c>
    </row>
    <row r="123" spans="1:4" ht="12.75">
      <c r="A123" t="s">
        <v>51</v>
      </c>
      <c r="B123" t="s">
        <v>121</v>
      </c>
      <c r="C123" t="s">
        <v>5</v>
      </c>
      <c r="D123">
        <v>2</v>
      </c>
    </row>
    <row r="124" spans="1:4" ht="12.75">
      <c r="A124" t="s">
        <v>52</v>
      </c>
      <c r="B124" t="s">
        <v>122</v>
      </c>
      <c r="C124" t="s">
        <v>5</v>
      </c>
      <c r="D124">
        <v>2</v>
      </c>
    </row>
    <row r="125" spans="1:4" ht="12.75">
      <c r="A125" t="s">
        <v>53</v>
      </c>
      <c r="B125" t="s">
        <v>123</v>
      </c>
      <c r="C125" t="s">
        <v>5</v>
      </c>
      <c r="D125">
        <v>2</v>
      </c>
    </row>
    <row r="126" spans="1:4" ht="12.75">
      <c r="A126" t="s">
        <v>45</v>
      </c>
      <c r="B126" t="s">
        <v>115</v>
      </c>
      <c r="C126" t="s">
        <v>5</v>
      </c>
      <c r="D126">
        <v>1</v>
      </c>
    </row>
    <row r="127" spans="1:4" ht="12.75">
      <c r="A127" t="s">
        <v>54</v>
      </c>
      <c r="B127" t="s">
        <v>115</v>
      </c>
      <c r="C127" t="s">
        <v>5</v>
      </c>
      <c r="D127">
        <v>2</v>
      </c>
    </row>
    <row r="128" spans="1:4" ht="12.75">
      <c r="A128" t="s">
        <v>55</v>
      </c>
      <c r="B128" t="s">
        <v>124</v>
      </c>
      <c r="C128" t="s">
        <v>5</v>
      </c>
      <c r="D128">
        <v>2</v>
      </c>
    </row>
    <row r="129" spans="1:4" ht="12.75">
      <c r="A129" t="s">
        <v>56</v>
      </c>
      <c r="B129" t="s">
        <v>125</v>
      </c>
      <c r="C129" t="s">
        <v>5</v>
      </c>
      <c r="D129">
        <v>2</v>
      </c>
    </row>
    <row r="130" spans="1:4" ht="12.75">
      <c r="A130" t="s">
        <v>57</v>
      </c>
      <c r="B130" t="s">
        <v>126</v>
      </c>
      <c r="C130" t="s">
        <v>5</v>
      </c>
      <c r="D130">
        <v>2</v>
      </c>
    </row>
    <row r="131" spans="1:4" ht="12.75">
      <c r="A131" t="s">
        <v>58</v>
      </c>
      <c r="B131" t="s">
        <v>127</v>
      </c>
      <c r="C131" t="s">
        <v>5</v>
      </c>
      <c r="D131">
        <v>2</v>
      </c>
    </row>
    <row r="132" spans="1:4" ht="12.75">
      <c r="A132" s="7" t="s">
        <v>323</v>
      </c>
      <c r="B132" s="7" t="s">
        <v>232</v>
      </c>
      <c r="C132" s="7" t="s">
        <v>5</v>
      </c>
      <c r="D132">
        <v>1</v>
      </c>
    </row>
    <row r="133" spans="1:4" ht="12.75">
      <c r="A133" s="7" t="s">
        <v>324</v>
      </c>
      <c r="B133" s="7" t="s">
        <v>232</v>
      </c>
      <c r="C133" s="7" t="s">
        <v>5</v>
      </c>
      <c r="D133">
        <v>2</v>
      </c>
    </row>
    <row r="134" spans="1:4" ht="12.75">
      <c r="A134" s="7" t="s">
        <v>325</v>
      </c>
      <c r="B134" s="7" t="s">
        <v>232</v>
      </c>
      <c r="C134" s="7" t="s">
        <v>5</v>
      </c>
      <c r="D134">
        <v>3</v>
      </c>
    </row>
    <row r="135" spans="1:4" ht="12.75">
      <c r="A135" t="s">
        <v>59</v>
      </c>
      <c r="B135" t="s">
        <v>128</v>
      </c>
      <c r="C135" t="s">
        <v>5</v>
      </c>
      <c r="D135">
        <v>2</v>
      </c>
    </row>
    <row r="136" spans="1:4" ht="12.75">
      <c r="A136" t="s">
        <v>60</v>
      </c>
      <c r="B136" t="s">
        <v>110</v>
      </c>
      <c r="C136" t="s">
        <v>5</v>
      </c>
      <c r="D136">
        <v>2</v>
      </c>
    </row>
    <row r="137" spans="1:4" ht="12.75">
      <c r="A137" t="s">
        <v>61</v>
      </c>
      <c r="B137" t="s">
        <v>129</v>
      </c>
      <c r="C137" t="s">
        <v>5</v>
      </c>
      <c r="D137">
        <v>2</v>
      </c>
    </row>
    <row r="138" spans="1:4" ht="12.75">
      <c r="A138" t="s">
        <v>236</v>
      </c>
      <c r="B138" t="s">
        <v>237</v>
      </c>
      <c r="C138" t="s">
        <v>5</v>
      </c>
      <c r="D138">
        <v>3</v>
      </c>
    </row>
    <row r="139" spans="1:4" ht="12.75">
      <c r="A139" t="s">
        <v>238</v>
      </c>
      <c r="B139" t="s">
        <v>239</v>
      </c>
      <c r="C139" t="s">
        <v>5</v>
      </c>
      <c r="D139">
        <v>3</v>
      </c>
    </row>
    <row r="140" spans="1:4" ht="12.75">
      <c r="A140" s="7" t="s">
        <v>271</v>
      </c>
      <c r="B140" s="7" t="s">
        <v>272</v>
      </c>
      <c r="C140" s="7" t="s">
        <v>5</v>
      </c>
      <c r="D140">
        <v>2</v>
      </c>
    </row>
    <row r="141" spans="1:4" ht="12.75">
      <c r="A141" t="s">
        <v>206</v>
      </c>
      <c r="B141" s="7" t="s">
        <v>208</v>
      </c>
      <c r="C141" t="s">
        <v>5</v>
      </c>
      <c r="D141">
        <v>1</v>
      </c>
    </row>
    <row r="142" spans="1:4" ht="12.75">
      <c r="A142" t="s">
        <v>207</v>
      </c>
      <c r="B142" t="s">
        <v>208</v>
      </c>
      <c r="C142" t="s">
        <v>5</v>
      </c>
      <c r="D142">
        <v>2</v>
      </c>
    </row>
    <row r="143" spans="1:4" ht="12.75">
      <c r="A143" t="s">
        <v>209</v>
      </c>
      <c r="B143" t="s">
        <v>208</v>
      </c>
      <c r="C143" t="s">
        <v>5</v>
      </c>
      <c r="D143">
        <v>3</v>
      </c>
    </row>
    <row r="144" spans="1:4" ht="12.75">
      <c r="A144" s="7" t="s">
        <v>307</v>
      </c>
      <c r="B144" s="7" t="s">
        <v>204</v>
      </c>
      <c r="C144" s="7" t="s">
        <v>5</v>
      </c>
      <c r="D144">
        <v>1</v>
      </c>
    </row>
    <row r="145" spans="1:4" ht="12.75">
      <c r="A145" s="7" t="s">
        <v>308</v>
      </c>
      <c r="B145" s="7" t="s">
        <v>204</v>
      </c>
      <c r="C145" s="7" t="s">
        <v>5</v>
      </c>
      <c r="D145">
        <v>2</v>
      </c>
    </row>
    <row r="146" spans="1:4" ht="12.75">
      <c r="A146" s="7" t="s">
        <v>309</v>
      </c>
      <c r="B146" s="7" t="s">
        <v>204</v>
      </c>
      <c r="C146" s="7" t="s">
        <v>5</v>
      </c>
      <c r="D146">
        <v>3</v>
      </c>
    </row>
    <row r="147" spans="1:4" ht="12.75">
      <c r="A147" s="7" t="s">
        <v>305</v>
      </c>
      <c r="B147" s="7" t="s">
        <v>278</v>
      </c>
      <c r="C147" s="7" t="s">
        <v>5</v>
      </c>
      <c r="D147">
        <v>1</v>
      </c>
    </row>
    <row r="148" spans="1:4" ht="12.75">
      <c r="A148" s="7" t="s">
        <v>310</v>
      </c>
      <c r="B148" s="7" t="s">
        <v>278</v>
      </c>
      <c r="C148" s="7" t="s">
        <v>5</v>
      </c>
      <c r="D148">
        <v>2</v>
      </c>
    </row>
    <row r="149" spans="1:4" ht="12.75">
      <c r="A149" s="7" t="s">
        <v>311</v>
      </c>
      <c r="B149" s="7" t="s">
        <v>278</v>
      </c>
      <c r="C149" s="7" t="s">
        <v>5</v>
      </c>
      <c r="D149">
        <v>3</v>
      </c>
    </row>
    <row r="150" spans="1:4" ht="12.75">
      <c r="A150" s="7" t="s">
        <v>306</v>
      </c>
      <c r="B150" s="7" t="s">
        <v>270</v>
      </c>
      <c r="C150" s="7" t="s">
        <v>5</v>
      </c>
      <c r="D150">
        <v>1</v>
      </c>
    </row>
    <row r="151" spans="1:4" ht="12.75">
      <c r="A151" s="7" t="s">
        <v>312</v>
      </c>
      <c r="B151" s="7" t="s">
        <v>270</v>
      </c>
      <c r="C151" s="7" t="s">
        <v>5</v>
      </c>
      <c r="D151">
        <v>2</v>
      </c>
    </row>
    <row r="152" spans="1:4" ht="12.75">
      <c r="A152" s="7" t="s">
        <v>313</v>
      </c>
      <c r="B152" s="7" t="s">
        <v>270</v>
      </c>
      <c r="C152" s="7" t="s">
        <v>5</v>
      </c>
      <c r="D152">
        <v>3</v>
      </c>
    </row>
    <row r="153" spans="1:4" ht="12.75">
      <c r="A153" s="7" t="s">
        <v>283</v>
      </c>
      <c r="B153" s="7" t="s">
        <v>273</v>
      </c>
      <c r="C153" s="7" t="s">
        <v>5</v>
      </c>
      <c r="D153">
        <v>1</v>
      </c>
    </row>
    <row r="154" spans="1:4" ht="12.75">
      <c r="A154" s="7" t="s">
        <v>284</v>
      </c>
      <c r="B154" s="7" t="s">
        <v>273</v>
      </c>
      <c r="C154" s="7" t="s">
        <v>5</v>
      </c>
      <c r="D154">
        <v>2</v>
      </c>
    </row>
    <row r="155" spans="1:4" ht="12.75">
      <c r="A155" s="7" t="s">
        <v>285</v>
      </c>
      <c r="B155" s="7" t="s">
        <v>273</v>
      </c>
      <c r="C155" s="7" t="s">
        <v>5</v>
      </c>
      <c r="D155">
        <v>3</v>
      </c>
    </row>
    <row r="163" spans="1:2" ht="12.75">
      <c r="A163" s="11"/>
      <c r="B163" s="1" t="s">
        <v>303</v>
      </c>
    </row>
    <row r="164" spans="1:4" ht="12.75">
      <c r="A164" t="s">
        <v>62</v>
      </c>
      <c r="B164" t="s">
        <v>130</v>
      </c>
      <c r="C164" t="s">
        <v>4</v>
      </c>
      <c r="D164">
        <v>2</v>
      </c>
    </row>
    <row r="165" spans="1:4" ht="12.75">
      <c r="A165" t="s">
        <v>63</v>
      </c>
      <c r="B165" t="s">
        <v>131</v>
      </c>
      <c r="C165" t="s">
        <v>4</v>
      </c>
      <c r="D165">
        <v>2</v>
      </c>
    </row>
    <row r="166" spans="1:4" ht="12.75">
      <c r="A166" t="s">
        <v>64</v>
      </c>
      <c r="B166" t="s">
        <v>132</v>
      </c>
      <c r="C166" t="s">
        <v>4</v>
      </c>
      <c r="D166">
        <v>2</v>
      </c>
    </row>
    <row r="167" spans="1:4" ht="12.75">
      <c r="A167" t="s">
        <v>65</v>
      </c>
      <c r="B167" t="s">
        <v>133</v>
      </c>
      <c r="C167" t="s">
        <v>4</v>
      </c>
      <c r="D167">
        <v>2</v>
      </c>
    </row>
    <row r="168" spans="1:4" ht="12.75">
      <c r="A168" t="s">
        <v>66</v>
      </c>
      <c r="B168" t="s">
        <v>134</v>
      </c>
      <c r="C168" t="s">
        <v>4</v>
      </c>
      <c r="D168">
        <v>2</v>
      </c>
    </row>
    <row r="169" spans="1:4" ht="12.75">
      <c r="A169" t="s">
        <v>67</v>
      </c>
      <c r="B169" t="s">
        <v>75</v>
      </c>
      <c r="C169" t="s">
        <v>4</v>
      </c>
      <c r="D169">
        <v>2</v>
      </c>
    </row>
    <row r="170" spans="1:4" ht="12.75">
      <c r="A170" t="s">
        <v>68</v>
      </c>
      <c r="B170" t="s">
        <v>135</v>
      </c>
      <c r="C170" t="s">
        <v>4</v>
      </c>
      <c r="D170">
        <v>2</v>
      </c>
    </row>
    <row r="171" spans="1:4" ht="12.75">
      <c r="A171" t="s">
        <v>69</v>
      </c>
      <c r="B171" t="s">
        <v>136</v>
      </c>
      <c r="C171" t="s">
        <v>4</v>
      </c>
      <c r="D171">
        <v>2</v>
      </c>
    </row>
    <row r="172" spans="1:4" ht="12.75">
      <c r="A172" s="7" t="s">
        <v>274</v>
      </c>
      <c r="B172" s="7" t="s">
        <v>232</v>
      </c>
      <c r="C172" s="7" t="s">
        <v>4</v>
      </c>
      <c r="D172">
        <v>1</v>
      </c>
    </row>
    <row r="173" spans="1:4" ht="12.75">
      <c r="A173" s="7" t="s">
        <v>231</v>
      </c>
      <c r="B173" t="s">
        <v>232</v>
      </c>
      <c r="C173" t="s">
        <v>4</v>
      </c>
      <c r="D173">
        <v>2</v>
      </c>
    </row>
    <row r="174" spans="1:4" ht="12.75">
      <c r="A174" s="7" t="s">
        <v>233</v>
      </c>
      <c r="B174" t="s">
        <v>232</v>
      </c>
      <c r="C174" t="s">
        <v>4</v>
      </c>
      <c r="D174">
        <v>3</v>
      </c>
    </row>
    <row r="175" spans="1:4" ht="12.75">
      <c r="A175" s="7" t="s">
        <v>299</v>
      </c>
      <c r="B175" s="7" t="s">
        <v>137</v>
      </c>
      <c r="C175" s="7" t="s">
        <v>4</v>
      </c>
      <c r="D175">
        <v>1</v>
      </c>
    </row>
    <row r="176" spans="1:4" ht="12.75">
      <c r="A176" t="s">
        <v>70</v>
      </c>
      <c r="B176" t="s">
        <v>137</v>
      </c>
      <c r="C176" t="s">
        <v>4</v>
      </c>
      <c r="D176">
        <v>2</v>
      </c>
    </row>
    <row r="177" spans="1:4" ht="12.75">
      <c r="A177" s="7" t="s">
        <v>300</v>
      </c>
      <c r="B177" s="7" t="s">
        <v>137</v>
      </c>
      <c r="C177" s="7" t="s">
        <v>4</v>
      </c>
      <c r="D177">
        <v>3</v>
      </c>
    </row>
    <row r="178" spans="1:4" ht="12.75">
      <c r="A178" t="s">
        <v>71</v>
      </c>
      <c r="B178" t="s">
        <v>138</v>
      </c>
      <c r="C178" t="s">
        <v>4</v>
      </c>
      <c r="D178">
        <v>2</v>
      </c>
    </row>
    <row r="179" spans="1:4" ht="12.75">
      <c r="A179" s="7" t="s">
        <v>302</v>
      </c>
      <c r="B179" s="7" t="s">
        <v>301</v>
      </c>
      <c r="C179" s="7" t="s">
        <v>4</v>
      </c>
      <c r="D179">
        <v>1</v>
      </c>
    </row>
    <row r="180" spans="1:4" ht="12.75">
      <c r="A180" t="s">
        <v>235</v>
      </c>
      <c r="B180" s="7" t="s">
        <v>301</v>
      </c>
      <c r="C180" t="s">
        <v>4</v>
      </c>
      <c r="D180">
        <v>2</v>
      </c>
    </row>
    <row r="181" spans="1:4" ht="12.75">
      <c r="A181" t="s">
        <v>234</v>
      </c>
      <c r="B181" s="7" t="s">
        <v>301</v>
      </c>
      <c r="C181" t="s">
        <v>4</v>
      </c>
      <c r="D181">
        <v>3</v>
      </c>
    </row>
    <row r="182" spans="1:4" ht="12.75">
      <c r="A182" t="s">
        <v>72</v>
      </c>
      <c r="B182" t="s">
        <v>111</v>
      </c>
      <c r="C182" t="s">
        <v>4</v>
      </c>
      <c r="D182">
        <v>2</v>
      </c>
    </row>
    <row r="183" spans="1:4" ht="12.75">
      <c r="A183" t="s">
        <v>73</v>
      </c>
      <c r="B183" t="s">
        <v>139</v>
      </c>
      <c r="C183" t="s">
        <v>4</v>
      </c>
      <c r="D183">
        <v>2</v>
      </c>
    </row>
    <row r="184" spans="1:4" ht="12.75">
      <c r="A184" t="s">
        <v>74</v>
      </c>
      <c r="B184" t="s">
        <v>114</v>
      </c>
      <c r="C184" t="s">
        <v>4</v>
      </c>
      <c r="D184">
        <v>3</v>
      </c>
    </row>
    <row r="185" spans="1:4" ht="12.75">
      <c r="A185" s="7" t="s">
        <v>288</v>
      </c>
      <c r="B185" s="7" t="s">
        <v>237</v>
      </c>
      <c r="C185" s="7" t="s">
        <v>4</v>
      </c>
      <c r="D185">
        <v>1</v>
      </c>
    </row>
    <row r="186" spans="1:4" ht="12.75">
      <c r="A186" s="7" t="s">
        <v>287</v>
      </c>
      <c r="B186" s="7" t="s">
        <v>237</v>
      </c>
      <c r="C186" s="7" t="s">
        <v>4</v>
      </c>
      <c r="D186">
        <v>2</v>
      </c>
    </row>
    <row r="187" spans="1:4" ht="12.75">
      <c r="A187" s="7" t="s">
        <v>277</v>
      </c>
      <c r="B187" s="7" t="s">
        <v>237</v>
      </c>
      <c r="C187" s="7" t="s">
        <v>4</v>
      </c>
      <c r="D187">
        <v>3</v>
      </c>
    </row>
    <row r="188" spans="1:4" ht="12.75">
      <c r="A188" s="7" t="s">
        <v>275</v>
      </c>
      <c r="B188" s="7" t="s">
        <v>276</v>
      </c>
      <c r="C188" s="7" t="s">
        <v>4</v>
      </c>
      <c r="D188">
        <v>1</v>
      </c>
    </row>
    <row r="189" spans="1:4" ht="12.75">
      <c r="A189" s="7" t="s">
        <v>289</v>
      </c>
      <c r="B189" s="7" t="s">
        <v>276</v>
      </c>
      <c r="C189" s="7" t="s">
        <v>4</v>
      </c>
      <c r="D189">
        <v>2</v>
      </c>
    </row>
    <row r="190" spans="1:4" ht="12.75">
      <c r="A190" s="7" t="s">
        <v>290</v>
      </c>
      <c r="B190" s="7" t="s">
        <v>276</v>
      </c>
      <c r="C190" s="7" t="s">
        <v>4</v>
      </c>
      <c r="D190">
        <v>3</v>
      </c>
    </row>
    <row r="191" spans="1:4" ht="12.75">
      <c r="A191" s="7" t="s">
        <v>211</v>
      </c>
      <c r="B191" s="7" t="s">
        <v>208</v>
      </c>
      <c r="C191" t="s">
        <v>4</v>
      </c>
      <c r="D191">
        <v>1</v>
      </c>
    </row>
    <row r="192" spans="1:4" ht="12.75">
      <c r="A192" s="7" t="s">
        <v>212</v>
      </c>
      <c r="B192" s="7" t="s">
        <v>208</v>
      </c>
      <c r="C192" t="s">
        <v>4</v>
      </c>
      <c r="D192">
        <v>2</v>
      </c>
    </row>
    <row r="193" spans="1:4" ht="12.75">
      <c r="A193" s="7" t="s">
        <v>314</v>
      </c>
      <c r="B193" s="7" t="s">
        <v>210</v>
      </c>
      <c r="C193" s="7" t="s">
        <v>4</v>
      </c>
      <c r="D193">
        <v>1</v>
      </c>
    </row>
    <row r="194" spans="1:4" ht="12.75">
      <c r="A194" s="7" t="s">
        <v>315</v>
      </c>
      <c r="B194" s="7" t="s">
        <v>210</v>
      </c>
      <c r="C194" s="7" t="s">
        <v>4</v>
      </c>
      <c r="D194">
        <v>2</v>
      </c>
    </row>
    <row r="195" spans="1:4" ht="12.75">
      <c r="A195" s="7" t="s">
        <v>316</v>
      </c>
      <c r="B195" s="7" t="s">
        <v>210</v>
      </c>
      <c r="C195" s="7" t="s">
        <v>4</v>
      </c>
      <c r="D195">
        <v>3</v>
      </c>
    </row>
    <row r="196" spans="1:2" ht="12.75">
      <c r="A196" s="7"/>
      <c r="B196" s="7"/>
    </row>
    <row r="197" spans="1:2" ht="12.75">
      <c r="A197" s="7"/>
      <c r="B197" s="7"/>
    </row>
    <row r="198" spans="1:2" ht="12.75">
      <c r="A198" s="7"/>
      <c r="B198" s="7"/>
    </row>
    <row r="199" spans="1:2" ht="12.75">
      <c r="A199" s="7"/>
      <c r="B199" s="7"/>
    </row>
    <row r="200" spans="1:2" ht="12.75">
      <c r="A200" s="7"/>
      <c r="B200" s="7"/>
    </row>
    <row r="201" spans="1:2" ht="12.75">
      <c r="A201" s="7"/>
      <c r="B201" s="7"/>
    </row>
    <row r="202" spans="1:2" ht="12.75">
      <c r="A202" s="7"/>
      <c r="B202" s="7"/>
    </row>
    <row r="203" spans="1:2" ht="12.75">
      <c r="A203" s="7"/>
      <c r="B203" s="7"/>
    </row>
    <row r="204" spans="1:2" ht="12.75">
      <c r="A204" s="7"/>
      <c r="B204" s="7"/>
    </row>
    <row r="205" spans="1:2" ht="12.75">
      <c r="A205" s="7"/>
      <c r="B205" s="7"/>
    </row>
    <row r="206" spans="1:2" ht="12.75">
      <c r="A206" s="7"/>
      <c r="B206" s="7"/>
    </row>
    <row r="207" spans="1:2" ht="12.75">
      <c r="A207" s="7"/>
      <c r="B207" s="7"/>
    </row>
    <row r="208" spans="1:2" ht="12.75">
      <c r="A208" s="7"/>
      <c r="B208" s="7"/>
    </row>
    <row r="209" spans="1:2" ht="12.75">
      <c r="A209" s="7"/>
      <c r="B209" s="7"/>
    </row>
    <row r="210" spans="1:2" ht="12.75">
      <c r="A210" s="7"/>
      <c r="B210" s="7"/>
    </row>
    <row r="211" spans="1:2" ht="12.75">
      <c r="A211" s="7"/>
      <c r="B211" s="7"/>
    </row>
    <row r="212" spans="1:2" ht="12.75">
      <c r="A212" s="7"/>
      <c r="B212" s="7"/>
    </row>
    <row r="213" spans="1:2" ht="12.75">
      <c r="A213" s="7"/>
      <c r="B213" s="7"/>
    </row>
    <row r="214" spans="1:2" ht="12.75">
      <c r="A214" s="7"/>
      <c r="B214" s="7"/>
    </row>
    <row r="215" spans="1:2" ht="12.75">
      <c r="A215" s="7"/>
      <c r="B215" s="7"/>
    </row>
    <row r="216" spans="1:2" ht="12.75">
      <c r="A216" s="7"/>
      <c r="B216" s="7"/>
    </row>
    <row r="217" spans="1:2" ht="12.75">
      <c r="A217" s="7"/>
      <c r="B217" s="7"/>
    </row>
    <row r="218" spans="1:2" ht="12.75">
      <c r="A218" s="7"/>
      <c r="B218" s="7"/>
    </row>
    <row r="219" spans="1:2" ht="12.75">
      <c r="A219" s="7"/>
      <c r="B219" s="7"/>
    </row>
    <row r="220" spans="1:2" ht="12.75">
      <c r="A220" s="7"/>
      <c r="B220" s="7"/>
    </row>
    <row r="221" spans="1:2" ht="12.75">
      <c r="A221" s="7"/>
      <c r="B221" s="7"/>
    </row>
    <row r="222" spans="1:2" ht="12.75">
      <c r="A222" s="7"/>
      <c r="B222" s="7"/>
    </row>
    <row r="223" spans="1:2" ht="12.75">
      <c r="A223" s="7"/>
      <c r="B223" s="7"/>
    </row>
    <row r="224" spans="1:2" ht="12.75">
      <c r="A224" s="7"/>
      <c r="B224" s="7"/>
    </row>
    <row r="225" spans="1:2" ht="12.75">
      <c r="A225" s="7"/>
      <c r="B225" s="7"/>
    </row>
    <row r="226" spans="1:2" ht="12.75">
      <c r="A226" s="7"/>
      <c r="B226" s="7"/>
    </row>
    <row r="227" spans="1:2" ht="12.75">
      <c r="A227" s="7"/>
      <c r="B227" s="7"/>
    </row>
    <row r="228" spans="1:2" ht="12.75">
      <c r="A228" s="7"/>
      <c r="B228" s="7"/>
    </row>
    <row r="229" spans="1:2" ht="12.75">
      <c r="A229" s="7"/>
      <c r="B229" s="7"/>
    </row>
    <row r="230" spans="1:2" ht="12.75">
      <c r="A230" s="7"/>
      <c r="B230" s="7"/>
    </row>
    <row r="231" spans="1:2" ht="12.75">
      <c r="A231" s="7"/>
      <c r="B231" s="7"/>
    </row>
    <row r="232" spans="1:2" ht="12.75">
      <c r="A232" s="7"/>
      <c r="B232" s="7"/>
    </row>
    <row r="233" spans="1:2" ht="12.75">
      <c r="A233" s="7"/>
      <c r="B233" s="7"/>
    </row>
    <row r="234" spans="1:2" ht="12.75">
      <c r="A234" s="7"/>
      <c r="B234" s="7"/>
    </row>
    <row r="235" spans="1:2" ht="12.75">
      <c r="A235" s="7"/>
      <c r="B235" s="7"/>
    </row>
    <row r="236" spans="1:2" ht="12.75">
      <c r="A236" s="7"/>
      <c r="B236" s="7"/>
    </row>
    <row r="237" spans="1:2" ht="12.75">
      <c r="A237" s="7"/>
      <c r="B237" s="7"/>
    </row>
    <row r="238" spans="1:2" ht="12.75">
      <c r="A238" s="7"/>
      <c r="B238" s="7"/>
    </row>
    <row r="239" spans="1:2" ht="12.75">
      <c r="A239" s="7"/>
      <c r="B239" s="7"/>
    </row>
    <row r="240" spans="1:2" ht="12.75">
      <c r="A240" s="7"/>
      <c r="B240" s="7"/>
    </row>
    <row r="241" spans="1:2" ht="12.75">
      <c r="A241" s="7"/>
      <c r="B241" s="7"/>
    </row>
    <row r="242" spans="1:2" ht="12.75">
      <c r="A242" s="7"/>
      <c r="B242" s="7"/>
    </row>
    <row r="243" spans="1:2" ht="12.75">
      <c r="A243" s="7"/>
      <c r="B243" s="7"/>
    </row>
    <row r="244" spans="1:2" ht="12.75">
      <c r="A244" s="7"/>
      <c r="B244" s="7"/>
    </row>
    <row r="245" spans="1:2" ht="12.75">
      <c r="A245" s="7"/>
      <c r="B245" s="7"/>
    </row>
    <row r="246" spans="1:2" ht="12.75">
      <c r="A246" s="7"/>
      <c r="B246" s="7"/>
    </row>
    <row r="247" spans="1:2" ht="12.75">
      <c r="A247" s="7"/>
      <c r="B247" s="7"/>
    </row>
    <row r="248" spans="1:2" ht="12.75">
      <c r="A248" s="7"/>
      <c r="B248" s="7"/>
    </row>
    <row r="249" spans="1:2" ht="12.75">
      <c r="A249" s="7"/>
      <c r="B249" s="7"/>
    </row>
    <row r="250" spans="1:2" ht="12.75">
      <c r="A250" s="7"/>
      <c r="B250" s="7"/>
    </row>
    <row r="251" spans="1:2" ht="12.75">
      <c r="A251" s="7"/>
      <c r="B251" s="7"/>
    </row>
    <row r="252" spans="1:2" ht="12.75">
      <c r="A252" s="7"/>
      <c r="B252" s="7"/>
    </row>
    <row r="253" spans="1:2" ht="12.75">
      <c r="A253" s="7"/>
      <c r="B253" s="7"/>
    </row>
    <row r="254" spans="1:2" ht="12.75">
      <c r="A254" s="7"/>
      <c r="B254" s="7"/>
    </row>
    <row r="255" spans="1:2" ht="12.75">
      <c r="A255" s="7"/>
      <c r="B255" s="7"/>
    </row>
    <row r="256" spans="1:2" ht="12.75">
      <c r="A256" s="7"/>
      <c r="B256" s="7"/>
    </row>
    <row r="257" spans="1:2" ht="12.75">
      <c r="A257" s="7"/>
      <c r="B257" s="7"/>
    </row>
    <row r="258" spans="1:2" ht="12.75">
      <c r="A258" s="7"/>
      <c r="B258" s="7"/>
    </row>
    <row r="259" spans="1:2" ht="12.75">
      <c r="A259" s="7"/>
      <c r="B259" s="7"/>
    </row>
    <row r="260" spans="1:2" ht="12.75">
      <c r="A260" s="7"/>
      <c r="B260" s="7"/>
    </row>
    <row r="261" spans="1:2" ht="12.75">
      <c r="A261" s="7"/>
      <c r="B261" s="7"/>
    </row>
    <row r="262" spans="1:2" ht="12.75">
      <c r="A262" s="7"/>
      <c r="B262" s="7"/>
    </row>
    <row r="263" spans="1:2" ht="12.75">
      <c r="A263" s="7"/>
      <c r="B263" s="7"/>
    </row>
    <row r="264" spans="1:2" ht="12.75">
      <c r="A264" s="7"/>
      <c r="B264" s="7"/>
    </row>
    <row r="265" spans="1:2" ht="12.75">
      <c r="A265" s="7"/>
      <c r="B265" s="7"/>
    </row>
    <row r="266" spans="1:2" ht="12.75">
      <c r="A266" s="7"/>
      <c r="B266" s="7"/>
    </row>
    <row r="267" spans="1:2" ht="12.75">
      <c r="A267" s="7"/>
      <c r="B267" s="7"/>
    </row>
    <row r="268" spans="1:2" ht="12.75">
      <c r="A268" s="7"/>
      <c r="B268" s="7"/>
    </row>
    <row r="269" spans="1:2" ht="12.75">
      <c r="A269" s="7"/>
      <c r="B269" s="7"/>
    </row>
    <row r="270" spans="1:2" ht="12.75">
      <c r="A270" s="7"/>
      <c r="B270" s="7"/>
    </row>
    <row r="271" spans="1:2" ht="12.75">
      <c r="A271" s="7"/>
      <c r="B271" s="7"/>
    </row>
    <row r="272" spans="1:2" ht="12.75">
      <c r="A272" s="7"/>
      <c r="B272" s="7"/>
    </row>
    <row r="273" spans="1:2" ht="12.75">
      <c r="A273" s="7"/>
      <c r="B273" s="7"/>
    </row>
    <row r="274" spans="1:2" ht="12.75">
      <c r="A274" s="7"/>
      <c r="B274" s="7"/>
    </row>
    <row r="275" spans="1:2" ht="12.75">
      <c r="A275" s="7"/>
      <c r="B275" s="7"/>
    </row>
    <row r="276" spans="1:2" ht="12.75">
      <c r="A276" s="7"/>
      <c r="B276" s="7"/>
    </row>
    <row r="277" spans="1:2" ht="12.75">
      <c r="A277" s="7"/>
      <c r="B277" s="7"/>
    </row>
    <row r="278" spans="1:2" ht="12.75">
      <c r="A278" s="7"/>
      <c r="B278" s="7"/>
    </row>
    <row r="279" spans="1:2" ht="12.75">
      <c r="A279" s="7"/>
      <c r="B279" s="7"/>
    </row>
    <row r="280" spans="1:2" ht="12.75">
      <c r="A280" s="7"/>
      <c r="B280" s="7"/>
    </row>
    <row r="281" spans="1:2" ht="12.75">
      <c r="A281" s="7"/>
      <c r="B281" s="7"/>
    </row>
    <row r="282" spans="1:2" ht="12.75">
      <c r="A282" s="7"/>
      <c r="B282" s="7"/>
    </row>
    <row r="283" spans="1:2" ht="12.75">
      <c r="A283" s="7"/>
      <c r="B283" s="7"/>
    </row>
    <row r="284" spans="1:2" ht="12.75">
      <c r="A284" s="7"/>
      <c r="B284" s="7"/>
    </row>
    <row r="285" spans="1:2" ht="12.75">
      <c r="A285" s="7"/>
      <c r="B285" s="7"/>
    </row>
    <row r="286" spans="1:2" ht="12.75">
      <c r="A286" s="7"/>
      <c r="B286" s="7"/>
    </row>
    <row r="287" spans="1:2" ht="12.75">
      <c r="A287" s="7"/>
      <c r="B287" s="7"/>
    </row>
    <row r="288" spans="1:2" ht="12.75">
      <c r="A288" s="7"/>
      <c r="B288" s="7"/>
    </row>
    <row r="289" spans="1:2" ht="12.75">
      <c r="A289" s="7"/>
      <c r="B289" s="7"/>
    </row>
    <row r="290" spans="1:2" ht="12.75">
      <c r="A290" s="7"/>
      <c r="B290" s="7"/>
    </row>
    <row r="291" spans="1:2" ht="12.75">
      <c r="A291" s="7"/>
      <c r="B291" s="7"/>
    </row>
    <row r="292" spans="1:2" ht="12.75">
      <c r="A292" s="7"/>
      <c r="B292" s="7"/>
    </row>
    <row r="293" spans="1:2" ht="12.75">
      <c r="A293" s="7"/>
      <c r="B293" s="7"/>
    </row>
    <row r="294" spans="1:2" ht="12.75">
      <c r="A294" s="7"/>
      <c r="B294" s="7"/>
    </row>
    <row r="295" spans="1:2" ht="12.75">
      <c r="A295" s="7"/>
      <c r="B295" s="7"/>
    </row>
    <row r="296" spans="1:2" ht="12.75">
      <c r="A296" s="7"/>
      <c r="B296" s="7"/>
    </row>
    <row r="297" spans="1:2" ht="12.75">
      <c r="A297" s="7"/>
      <c r="B297" s="7"/>
    </row>
    <row r="298" spans="1:2" ht="12.75">
      <c r="A298" s="7"/>
      <c r="B298" s="7"/>
    </row>
    <row r="299" spans="1:2" ht="12.75">
      <c r="A299" s="7"/>
      <c r="B299" s="7"/>
    </row>
    <row r="300" spans="1:2" ht="12.75">
      <c r="A300" s="7"/>
      <c r="B300" s="7"/>
    </row>
    <row r="301" spans="1:2" ht="12.75">
      <c r="A301" s="7"/>
      <c r="B301" s="7"/>
    </row>
    <row r="302" spans="1:2" ht="12.75">
      <c r="A302" s="7"/>
      <c r="B302" s="7"/>
    </row>
    <row r="303" spans="1:2" ht="12.75">
      <c r="A303" s="7"/>
      <c r="B303" s="7"/>
    </row>
    <row r="304" spans="1:2" ht="12.75">
      <c r="A304" s="12"/>
      <c r="B304" s="10" t="s">
        <v>267</v>
      </c>
    </row>
    <row r="305" spans="1:2" s="1" customFormat="1" ht="12.75">
      <c r="A305" s="1" t="s">
        <v>141</v>
      </c>
      <c r="B305" s="10" t="s">
        <v>142</v>
      </c>
    </row>
    <row r="306" spans="1:2" s="1" customFormat="1" ht="12.75">
      <c r="A306" s="1" t="s">
        <v>143</v>
      </c>
      <c r="B306" s="10" t="s">
        <v>144</v>
      </c>
    </row>
    <row r="307" spans="1:2" s="1" customFormat="1" ht="12.75">
      <c r="A307" s="1" t="s">
        <v>327</v>
      </c>
      <c r="B307" s="10" t="s">
        <v>326</v>
      </c>
    </row>
    <row r="308" spans="1:2" s="1" customFormat="1" ht="12.75">
      <c r="A308" s="1" t="s">
        <v>145</v>
      </c>
      <c r="B308" s="10" t="s">
        <v>146</v>
      </c>
    </row>
  </sheetData>
  <sheetProtection sheet="1"/>
  <printOptions/>
  <pageMargins left="0.5" right="0.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B18"/>
  <sheetViews>
    <sheetView showGridLines="0" zoomScalePageLayoutView="0" workbookViewId="0" topLeftCell="A1">
      <selection activeCell="A1" sqref="A1"/>
    </sheetView>
  </sheetViews>
  <sheetFormatPr defaultColWidth="9.140625" defaultRowHeight="12.75"/>
  <sheetData>
    <row r="1" spans="1:2" ht="12.75">
      <c r="A1" s="5" t="s">
        <v>0</v>
      </c>
      <c r="B1" s="6" t="s">
        <v>147</v>
      </c>
    </row>
    <row r="2" spans="1:2" ht="12.75">
      <c r="A2" t="s">
        <v>148</v>
      </c>
      <c r="B2" s="4">
        <v>4.2</v>
      </c>
    </row>
    <row r="3" spans="1:2" ht="12.75">
      <c r="A3" t="s">
        <v>149</v>
      </c>
      <c r="B3" s="4">
        <v>4</v>
      </c>
    </row>
    <row r="4" spans="1:2" ht="12.75">
      <c r="A4" t="s">
        <v>150</v>
      </c>
      <c r="B4" s="4">
        <v>3.8</v>
      </c>
    </row>
    <row r="5" spans="1:2" ht="12.75">
      <c r="A5" t="s">
        <v>151</v>
      </c>
      <c r="B5" s="4">
        <v>3.2</v>
      </c>
    </row>
    <row r="6" spans="1:2" ht="12.75">
      <c r="A6" t="s">
        <v>2</v>
      </c>
      <c r="B6" s="4">
        <v>3</v>
      </c>
    </row>
    <row r="7" spans="1:2" ht="12.75">
      <c r="A7" t="s">
        <v>152</v>
      </c>
      <c r="B7" s="4">
        <v>2.8</v>
      </c>
    </row>
    <row r="8" spans="1:2" ht="12.75">
      <c r="A8" t="s">
        <v>153</v>
      </c>
      <c r="B8" s="4">
        <v>2.2</v>
      </c>
    </row>
    <row r="9" spans="1:2" ht="12.75">
      <c r="A9" t="s">
        <v>154</v>
      </c>
      <c r="B9" s="4">
        <v>2</v>
      </c>
    </row>
    <row r="10" spans="1:2" ht="12.75">
      <c r="A10" t="s">
        <v>155</v>
      </c>
      <c r="B10" s="4">
        <v>1.8</v>
      </c>
    </row>
    <row r="11" spans="1:2" ht="12.75">
      <c r="A11" t="s">
        <v>156</v>
      </c>
      <c r="B11" s="4">
        <v>1</v>
      </c>
    </row>
    <row r="12" spans="1:2" ht="12.75">
      <c r="A12" t="s">
        <v>157</v>
      </c>
      <c r="B12" s="4">
        <v>0</v>
      </c>
    </row>
    <row r="13" spans="1:2" ht="12.75">
      <c r="A13" t="s">
        <v>158</v>
      </c>
      <c r="B13" s="4" t="s">
        <v>159</v>
      </c>
    </row>
    <row r="14" spans="1:2" ht="12.75">
      <c r="A14" t="s">
        <v>160</v>
      </c>
      <c r="B14" s="4" t="s">
        <v>159</v>
      </c>
    </row>
    <row r="15" spans="1:2" ht="12.75">
      <c r="A15" t="s">
        <v>161</v>
      </c>
      <c r="B15" s="4" t="s">
        <v>162</v>
      </c>
    </row>
    <row r="16" spans="1:2" ht="12.75">
      <c r="A16" t="s">
        <v>163</v>
      </c>
      <c r="B16" s="4" t="s">
        <v>159</v>
      </c>
    </row>
    <row r="17" spans="1:2" ht="12.75">
      <c r="A17" t="s">
        <v>164</v>
      </c>
      <c r="B17" s="4" t="s">
        <v>159</v>
      </c>
    </row>
    <row r="18" spans="1:2" ht="12.75">
      <c r="A18" t="s">
        <v>165</v>
      </c>
      <c r="B18" s="4" t="s">
        <v>166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LUMINUS MANAGEMENT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Sung</dc:creator>
  <cp:keywords/>
  <dc:description/>
  <cp:lastModifiedBy>Andrew Lee</cp:lastModifiedBy>
  <cp:lastPrinted>2016-04-02T00:34:07Z</cp:lastPrinted>
  <dcterms:created xsi:type="dcterms:W3CDTF">2008-12-01T01:46:55Z</dcterms:created>
  <dcterms:modified xsi:type="dcterms:W3CDTF">2016-04-06T13:41:16Z</dcterms:modified>
  <cp:category/>
  <cp:version/>
  <cp:contentType/>
  <cp:contentStatus/>
</cp:coreProperties>
</file>